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12" sheetId="12" r:id="rId8"/>
    <sheet name="Лист8" sheetId="8" r:id="rId9"/>
    <sheet name="Лист9" sheetId="9" r:id="rId10"/>
    <sheet name="Лист10" sheetId="10" r:id="rId11"/>
    <sheet name="Лист11" sheetId="11" r:id="rId12"/>
  </sheets>
  <calcPr calcId="162913"/>
</workbook>
</file>

<file path=xl/calcChain.xml><?xml version="1.0" encoding="utf-8"?>
<calcChain xmlns="http://schemas.openxmlformats.org/spreadsheetml/2006/main">
  <c r="J48" i="10" l="1"/>
  <c r="J19" i="10"/>
  <c r="J49" i="10" s="1"/>
  <c r="J49" i="9"/>
  <c r="J19" i="9"/>
  <c r="J50" i="9" s="1"/>
  <c r="J46" i="8"/>
  <c r="J19" i="8"/>
  <c r="J47" i="8" s="1"/>
  <c r="J54" i="7"/>
  <c r="J53" i="7"/>
  <c r="J19" i="7"/>
  <c r="J48" i="6"/>
  <c r="J20" i="6"/>
  <c r="J49" i="6" s="1"/>
  <c r="J46" i="5"/>
  <c r="J18" i="5"/>
  <c r="J47" i="5" s="1"/>
  <c r="J45" i="4"/>
  <c r="J46" i="4" s="1"/>
  <c r="J19" i="4"/>
  <c r="J52" i="3"/>
  <c r="J51" i="3"/>
  <c r="J21" i="3"/>
  <c r="J50" i="2"/>
  <c r="F6" i="11" s="1"/>
  <c r="F7" i="11" s="1"/>
  <c r="J21" i="2"/>
  <c r="J51" i="2" s="1"/>
  <c r="J49" i="1"/>
  <c r="J50" i="1" s="1"/>
  <c r="J19" i="1"/>
  <c r="F45" i="4"/>
  <c r="I48" i="10"/>
  <c r="H48" i="10"/>
  <c r="G48" i="10"/>
  <c r="F48" i="10"/>
  <c r="I19" i="10"/>
  <c r="I49" i="10" s="1"/>
  <c r="H19" i="10"/>
  <c r="H49" i="10" s="1"/>
  <c r="G19" i="10"/>
  <c r="G49" i="10" s="1"/>
  <c r="F19" i="10"/>
  <c r="I49" i="9"/>
  <c r="H49" i="9"/>
  <c r="G49" i="9"/>
  <c r="F49" i="9"/>
  <c r="I19" i="9"/>
  <c r="I50" i="9" s="1"/>
  <c r="H19" i="9"/>
  <c r="H50" i="9" s="1"/>
  <c r="G19" i="9"/>
  <c r="G50" i="9" s="1"/>
  <c r="F19" i="9"/>
  <c r="F50" i="9" s="1"/>
  <c r="I46" i="8"/>
  <c r="H46" i="8"/>
  <c r="G46" i="8"/>
  <c r="F46" i="8"/>
  <c r="I19" i="8"/>
  <c r="I47" i="8" s="1"/>
  <c r="H19" i="8"/>
  <c r="H47" i="8" s="1"/>
  <c r="G19" i="8"/>
  <c r="G47" i="8" s="1"/>
  <c r="F19" i="8"/>
  <c r="F47" i="8" s="1"/>
  <c r="F53" i="7"/>
  <c r="I19" i="7"/>
  <c r="I54" i="7" s="1"/>
  <c r="H19" i="7"/>
  <c r="H54" i="7" s="1"/>
  <c r="G19" i="7"/>
  <c r="G54" i="7" s="1"/>
  <c r="F19" i="7"/>
  <c r="F54" i="7" s="1"/>
  <c r="I48" i="6"/>
  <c r="H48" i="6"/>
  <c r="G48" i="6"/>
  <c r="F48" i="6"/>
  <c r="I20" i="6"/>
  <c r="I49" i="6" s="1"/>
  <c r="H20" i="6"/>
  <c r="H49" i="6" s="1"/>
  <c r="G20" i="6"/>
  <c r="G49" i="6" s="1"/>
  <c r="F20" i="6"/>
  <c r="F49" i="6" s="1"/>
  <c r="I46" i="5"/>
  <c r="H46" i="5"/>
  <c r="G46" i="5"/>
  <c r="F46" i="5"/>
  <c r="I18" i="5"/>
  <c r="I47" i="5" s="1"/>
  <c r="H18" i="5"/>
  <c r="H47" i="5" s="1"/>
  <c r="G18" i="5"/>
  <c r="F18" i="5"/>
  <c r="F47" i="5" s="1"/>
  <c r="I45" i="4"/>
  <c r="H45" i="4"/>
  <c r="G45" i="4"/>
  <c r="I19" i="4"/>
  <c r="H19" i="4"/>
  <c r="G19" i="4"/>
  <c r="F19" i="4"/>
  <c r="I51" i="3"/>
  <c r="H51" i="3"/>
  <c r="G51" i="3"/>
  <c r="F51" i="3"/>
  <c r="I21" i="3"/>
  <c r="I52" i="3" s="1"/>
  <c r="H21" i="3"/>
  <c r="H52" i="3" s="1"/>
  <c r="G21" i="3"/>
  <c r="G52" i="3" s="1"/>
  <c r="F21" i="3"/>
  <c r="F52" i="3" s="1"/>
  <c r="I50" i="2"/>
  <c r="H50" i="2"/>
  <c r="D6" i="11" s="1"/>
  <c r="D7" i="11" s="1"/>
  <c r="G50" i="2"/>
  <c r="F50" i="2"/>
  <c r="I21" i="2"/>
  <c r="H21" i="2"/>
  <c r="G21" i="2"/>
  <c r="G51" i="2" s="1"/>
  <c r="F21" i="2"/>
  <c r="I49" i="1"/>
  <c r="H49" i="1"/>
  <c r="G49" i="1"/>
  <c r="F49" i="1"/>
  <c r="I19" i="1"/>
  <c r="H19" i="1"/>
  <c r="H50" i="1" s="1"/>
  <c r="G19" i="1"/>
  <c r="G50" i="1" s="1"/>
  <c r="F19" i="1"/>
  <c r="F50" i="1" s="1"/>
  <c r="F8" i="11" l="1"/>
  <c r="F9" i="11" s="1"/>
  <c r="F4" i="11"/>
  <c r="F5" i="11" s="1"/>
  <c r="G47" i="5"/>
  <c r="F49" i="10"/>
  <c r="C6" i="11"/>
  <c r="C7" i="11" s="1"/>
  <c r="E6" i="11"/>
  <c r="E7" i="11" s="1"/>
  <c r="G46" i="4"/>
  <c r="C8" i="11" s="1"/>
  <c r="C9" i="11" s="1"/>
  <c r="I46" i="4"/>
  <c r="H46" i="4"/>
  <c r="I51" i="2"/>
  <c r="D8" i="11"/>
  <c r="D9" i="11" s="1"/>
  <c r="H51" i="2"/>
  <c r="F51" i="2"/>
  <c r="I50" i="1"/>
  <c r="E8" i="11" s="1"/>
  <c r="E9" i="11" s="1"/>
  <c r="E4" i="11"/>
  <c r="E5" i="11" s="1"/>
  <c r="D4" i="11"/>
  <c r="D5" i="11" s="1"/>
  <c r="C4" i="11"/>
  <c r="C5" i="11" s="1"/>
  <c r="B4" i="11"/>
  <c r="B5" i="11" s="1"/>
  <c r="B6" i="11"/>
  <c r="B7" i="11" s="1"/>
  <c r="F46" i="4"/>
  <c r="B8" i="11" s="1"/>
  <c r="B9" i="11" s="1"/>
</calcChain>
</file>

<file path=xl/sharedStrings.xml><?xml version="1.0" encoding="utf-8"?>
<sst xmlns="http://schemas.openxmlformats.org/spreadsheetml/2006/main" count="686" uniqueCount="246">
  <si>
    <t>ПЕРВЫЙ  ДЕНЬ</t>
  </si>
  <si>
    <t>№ рец</t>
  </si>
  <si>
    <t>Выход порции</t>
  </si>
  <si>
    <t>Прием пищи, наименование блюда</t>
  </si>
  <si>
    <t>Продукты</t>
  </si>
  <si>
    <t>Количество</t>
  </si>
  <si>
    <t>Пищевые вещества (химический  состав), г</t>
  </si>
  <si>
    <t>Энергетическая ценность</t>
  </si>
  <si>
    <t>(г)</t>
  </si>
  <si>
    <t>белки</t>
  </si>
  <si>
    <t>жиры</t>
  </si>
  <si>
    <t>углеводы</t>
  </si>
  <si>
    <t>ЗАВТРАК</t>
  </si>
  <si>
    <t>Макароны, запеченные с яйцом и сыром</t>
  </si>
  <si>
    <t>макароны</t>
  </si>
  <si>
    <t>сыр</t>
  </si>
  <si>
    <t>стр271</t>
  </si>
  <si>
    <t>масло сливочное</t>
  </si>
  <si>
    <t>яйцо</t>
  </si>
  <si>
    <t>молоко</t>
  </si>
  <si>
    <t>Чай с молоком</t>
  </si>
  <si>
    <t>чай</t>
  </si>
  <si>
    <t>сахар</t>
  </si>
  <si>
    <t>Хлеб с маслом</t>
  </si>
  <si>
    <t>хлеб</t>
  </si>
  <si>
    <t>масло</t>
  </si>
  <si>
    <t>стр565</t>
  </si>
  <si>
    <t>свежий овощ</t>
  </si>
  <si>
    <t>огурец св.</t>
  </si>
  <si>
    <t>Итого в завтрак:</t>
  </si>
  <si>
    <t>ОБЕД</t>
  </si>
  <si>
    <t>Салат из свежих помидоров</t>
  </si>
  <si>
    <t>помидоры свежие</t>
  </si>
  <si>
    <t>лук</t>
  </si>
  <si>
    <t>масло растительное</t>
  </si>
  <si>
    <t>10/10/250</t>
  </si>
  <si>
    <t>Борщ с мясом со сметаной</t>
  </si>
  <si>
    <t xml:space="preserve">говядина </t>
  </si>
  <si>
    <t>свекла</t>
  </si>
  <si>
    <t>капуста</t>
  </si>
  <si>
    <t>картофель</t>
  </si>
  <si>
    <t>лук репчатый</t>
  </si>
  <si>
    <t>морковь</t>
  </si>
  <si>
    <t>сметана</t>
  </si>
  <si>
    <t>томат</t>
  </si>
  <si>
    <t>Плов с мясом</t>
  </si>
  <si>
    <t>мясо говядины</t>
  </si>
  <si>
    <t>томатное пюре</t>
  </si>
  <si>
    <t>крупа рисовая</t>
  </si>
  <si>
    <t>фрукт</t>
  </si>
  <si>
    <t>апельсин</t>
  </si>
  <si>
    <t xml:space="preserve"> Хлеб ржано-пшен.</t>
  </si>
  <si>
    <t>хлеб ржано-пшен.</t>
  </si>
  <si>
    <t>Хлеб пшеничный</t>
  </si>
  <si>
    <t>Компот из сухофруктов</t>
  </si>
  <si>
    <t>сухофрукты</t>
  </si>
  <si>
    <t>Итого в обед:</t>
  </si>
  <si>
    <t>Итого в день:</t>
  </si>
  <si>
    <t>ВТОРОЙ   ДЕНЬ</t>
  </si>
  <si>
    <t>ккал</t>
  </si>
  <si>
    <t>Каша молочная "Дружба"</t>
  </si>
  <si>
    <t>рис</t>
  </si>
  <si>
    <t>пшено</t>
  </si>
  <si>
    <t>стр246</t>
  </si>
  <si>
    <t>масло слив.</t>
  </si>
  <si>
    <t>Кофейный напиток</t>
  </si>
  <si>
    <t>коф.нап</t>
  </si>
  <si>
    <t>Хлеб пшен.1с.</t>
  </si>
  <si>
    <t>с маслом и сыром</t>
  </si>
  <si>
    <t>стр548</t>
  </si>
  <si>
    <t>Кондитерские изд.</t>
  </si>
  <si>
    <t>кондитерские изд.</t>
  </si>
  <si>
    <t xml:space="preserve"> итого:</t>
  </si>
  <si>
    <t>Салат из свежих огурцов</t>
  </si>
  <si>
    <t>огурцы  свежие</t>
  </si>
  <si>
    <t>масло раст</t>
  </si>
  <si>
    <t>Суп «Харчо» со сметаной</t>
  </si>
  <si>
    <t>говядина</t>
  </si>
  <si>
    <t xml:space="preserve">томатное пюре </t>
  </si>
  <si>
    <t>чеснок</t>
  </si>
  <si>
    <t>Рагу овощное с мясом говядины</t>
  </si>
  <si>
    <t>мясо говядина</t>
  </si>
  <si>
    <t>кисель</t>
  </si>
  <si>
    <t>банан</t>
  </si>
  <si>
    <t>Итого в день</t>
  </si>
  <si>
    <t>ТРЕТИЙ  ДЕНЬ</t>
  </si>
  <si>
    <t>Коли-чество</t>
  </si>
  <si>
    <t>100/20</t>
  </si>
  <si>
    <t>Запеканка творожная  с яблоками со сгущенным молоком</t>
  </si>
  <si>
    <t>творог</t>
  </si>
  <si>
    <t>яблоки</t>
  </si>
  <si>
    <t>крупа манная</t>
  </si>
  <si>
    <t>масло растит.</t>
  </si>
  <si>
    <t>молоко сгущ</t>
  </si>
  <si>
    <t>чай с лимоном</t>
  </si>
  <si>
    <t>лимон</t>
  </si>
  <si>
    <t>помидор</t>
  </si>
  <si>
    <t>Салат из капусты с яблоками</t>
  </si>
  <si>
    <t>капуста св</t>
  </si>
  <si>
    <t>масло раст.</t>
  </si>
  <si>
    <t>Суп-лапша с курицей</t>
  </si>
  <si>
    <t>курица</t>
  </si>
  <si>
    <t>мука пшеничная</t>
  </si>
  <si>
    <t>1/10 шт</t>
  </si>
  <si>
    <t>Рыба, тушеная с овощами</t>
  </si>
  <si>
    <t>минтай</t>
  </si>
  <si>
    <t>стр300</t>
  </si>
  <si>
    <t>томат пюре</t>
  </si>
  <si>
    <t>стр401</t>
  </si>
  <si>
    <t>Картофель отварн</t>
  </si>
  <si>
    <t>Картофель</t>
  </si>
  <si>
    <t>яблоко</t>
  </si>
  <si>
    <t xml:space="preserve"> </t>
  </si>
  <si>
    <t>ЧЕТВЕРТЫЙ  ДЕНЬ</t>
  </si>
  <si>
    <t>Каша пшенная молочная</t>
  </si>
  <si>
    <t>Сок натуральный</t>
  </si>
  <si>
    <t>сок</t>
  </si>
  <si>
    <t xml:space="preserve">Хлеб пшеничный  1 с. </t>
  </si>
  <si>
    <t>хлеб 1 с.</t>
  </si>
  <si>
    <t>Сосиска  отварная</t>
  </si>
  <si>
    <t xml:space="preserve">сосиска </t>
  </si>
  <si>
    <t xml:space="preserve"> завтрак:</t>
  </si>
  <si>
    <t>Салат из свежих овощей</t>
  </si>
  <si>
    <t>огурец</t>
  </si>
  <si>
    <t>Суп рыбный из консервов</t>
  </si>
  <si>
    <t>консервы рыбные</t>
  </si>
  <si>
    <t>крупа перловая.</t>
  </si>
  <si>
    <t>Каша гречневая</t>
  </si>
  <si>
    <t>гречка</t>
  </si>
  <si>
    <t xml:space="preserve">Соус томатный основной </t>
  </si>
  <si>
    <t>мука 1 сорта</t>
  </si>
  <si>
    <t>томат-пюре</t>
  </si>
  <si>
    <t>стр114</t>
  </si>
  <si>
    <t>курица запеченная</t>
  </si>
  <si>
    <t xml:space="preserve">Кисель </t>
  </si>
  <si>
    <t xml:space="preserve">кисель </t>
  </si>
  <si>
    <t>ПЯТЫЙ  ДЕНЬ</t>
  </si>
  <si>
    <t>Энергетическ</t>
  </si>
  <si>
    <t>омлет натуральный</t>
  </si>
  <si>
    <t>яйцо кур</t>
  </si>
  <si>
    <t>2шт</t>
  </si>
  <si>
    <t>стр277</t>
  </si>
  <si>
    <t>Чай с сахаром</t>
  </si>
  <si>
    <t>стр 625</t>
  </si>
  <si>
    <t>Салат из отварного картофеля  со свежим огурцом</t>
  </si>
  <si>
    <t>огурец свежий</t>
  </si>
  <si>
    <t>Суп картофельный с бобовыми</t>
  </si>
  <si>
    <t xml:space="preserve">горох </t>
  </si>
  <si>
    <t>25/25</t>
  </si>
  <si>
    <t>Гуляш из мяса отварного</t>
  </si>
  <si>
    <t>томат-паста</t>
  </si>
  <si>
    <t>Каша пшенная</t>
  </si>
  <si>
    <t>фрукты</t>
  </si>
  <si>
    <t>груша</t>
  </si>
  <si>
    <t>Итого в обед</t>
  </si>
  <si>
    <t>ШЕСТОЙ ДЕНЬ</t>
  </si>
  <si>
    <t>Каша манная молочная</t>
  </si>
  <si>
    <t>масло слив</t>
  </si>
  <si>
    <t>1 шт</t>
  </si>
  <si>
    <t>Яйцо отварное</t>
  </si>
  <si>
    <t>напиток яблочный</t>
  </si>
  <si>
    <t>яблоки свежие</t>
  </si>
  <si>
    <t>Йогурт</t>
  </si>
  <si>
    <t>йогурт</t>
  </si>
  <si>
    <t>Салат из свежей капусты</t>
  </si>
  <si>
    <t>капуста свежая</t>
  </si>
  <si>
    <t>кукуруза консервированная</t>
  </si>
  <si>
    <t>Рассольник ленинградский со сметаной</t>
  </si>
  <si>
    <t>крупа  перловая</t>
  </si>
  <si>
    <t>огурцы соленые</t>
  </si>
  <si>
    <t>Тефтеля мясная</t>
  </si>
  <si>
    <t>хлеб пшеничный</t>
  </si>
  <si>
    <t>Макароны отварные</t>
  </si>
  <si>
    <t>мандарины</t>
  </si>
  <si>
    <t>СЕДЬМОЙ  ДЕНЬ</t>
  </si>
  <si>
    <t>Выход порции, г</t>
  </si>
  <si>
    <t>углевод</t>
  </si>
  <si>
    <t>сборник 2004г Лапшина В.Т</t>
  </si>
  <si>
    <t>Суп молочный с макаронными изделиями</t>
  </si>
  <si>
    <t>макаронные изд.</t>
  </si>
  <si>
    <t>напиток лимонный</t>
  </si>
  <si>
    <t>лимонн свеж</t>
  </si>
  <si>
    <t xml:space="preserve"> с маслом и сыром</t>
  </si>
  <si>
    <t>итого:</t>
  </si>
  <si>
    <t>Огурец свежий</t>
  </si>
  <si>
    <t xml:space="preserve">Котлета рыбная с соусом </t>
  </si>
  <si>
    <t>сельдь+минтай</t>
  </si>
  <si>
    <t>масло  растит.</t>
  </si>
  <si>
    <t>4,1 </t>
  </si>
  <si>
    <t>11,2 </t>
  </si>
  <si>
    <t>148,9 </t>
  </si>
  <si>
    <t>Картофельное пюре</t>
  </si>
  <si>
    <t xml:space="preserve">мука </t>
  </si>
  <si>
    <t>Компот из с/ф</t>
  </si>
  <si>
    <t>Итого на обед:</t>
  </si>
  <si>
    <t>ДЕСЯТЫЙ  ДЕНЬ</t>
  </si>
  <si>
    <t>Каша  рисовая молочная жидкая</t>
  </si>
  <si>
    <t>Кофейный напиток с молоком</t>
  </si>
  <si>
    <t>коф.  нап.</t>
  </si>
  <si>
    <t>Кондитерские</t>
  </si>
  <si>
    <t>кондитерские  изд.</t>
  </si>
  <si>
    <t>завтрак</t>
  </si>
  <si>
    <t>Салат из моркови с яблоками</t>
  </si>
  <si>
    <t xml:space="preserve">яблоки </t>
  </si>
  <si>
    <t>25/250</t>
  </si>
  <si>
    <t>Суп куриный с клецками</t>
  </si>
  <si>
    <t>мука</t>
  </si>
  <si>
    <t>Голубцы ленивые с соусом</t>
  </si>
  <si>
    <t>Кисель из концентрата</t>
  </si>
  <si>
    <t>кисель из концентр.</t>
  </si>
  <si>
    <t>ВОСЬМОЙ  ДЕНЬ</t>
  </si>
  <si>
    <t>ДЕВЯТЫЙ  ДЕНЬ</t>
  </si>
  <si>
    <t>Омлет с колбасой</t>
  </si>
  <si>
    <t>2 шт</t>
  </si>
  <si>
    <t>колбаса</t>
  </si>
  <si>
    <t>Хлеб с маслом и сыром</t>
  </si>
  <si>
    <t>Щи  из свежей капусты со сметаной</t>
  </si>
  <si>
    <t>томатная паста</t>
  </si>
  <si>
    <t>Котлета мясная</t>
  </si>
  <si>
    <t>хлеб пшен</t>
  </si>
  <si>
    <t xml:space="preserve"> вода</t>
  </si>
  <si>
    <t xml:space="preserve"> Макароны отварные</t>
  </si>
  <si>
    <t xml:space="preserve">Сырники творожные запеченные </t>
  </si>
  <si>
    <t>творог  нежирный</t>
  </si>
  <si>
    <t>джем фруктовый</t>
  </si>
  <si>
    <t>молоко сгущенное</t>
  </si>
  <si>
    <t>Хлеб пшен</t>
  </si>
  <si>
    <t>хлеб из муки 1 сорта</t>
  </si>
  <si>
    <t>Свекла с чесноком</t>
  </si>
  <si>
    <t>Жаркое по домашнему</t>
  </si>
  <si>
    <t>150/25</t>
  </si>
  <si>
    <t>15/200</t>
  </si>
  <si>
    <t>200/40</t>
  </si>
  <si>
    <t>Прием пищи</t>
  </si>
  <si>
    <t>Среднее дневное значение завтрака</t>
  </si>
  <si>
    <t>Среднее дневное значение обеда</t>
  </si>
  <si>
    <t>Среднее в день</t>
  </si>
  <si>
    <t xml:space="preserve">Подсчет энергетической ценности  питания  за 10 дней </t>
  </si>
  <si>
    <t>Гк</t>
  </si>
  <si>
    <t>Итого в завтрак за 10 дней</t>
  </si>
  <si>
    <t>Итого в обед за 10 дней</t>
  </si>
  <si>
    <t>40/10</t>
  </si>
  <si>
    <t>ВИТАМИН  С</t>
  </si>
  <si>
    <t>40/10/15</t>
  </si>
  <si>
    <t>10/15/40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</si>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</sst>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55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wrapText="1"/>
    </xf>
    <xf numFmtId="0" fontId="0" fillId="0" borderId="3" xfId="0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justify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1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 wrapText="1"/>
    </xf>
    <xf numFmtId="0" fontId="0" fillId="0" borderId="0" xfId="0" applyNumberFormat="1"/>
    <xf numFmtId="0" fontId="7" fillId="0" borderId="0" xfId="0" applyFont="1"/>
    <xf numFmtId="0" fontId="9" fillId="0" borderId="2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8" fillId="0" borderId="7" xfId="0" applyFont="1" applyBorder="1" applyAlignment="1">
      <alignment horizontal="center" vertical="justify"/>
    </xf>
    <xf numFmtId="0" fontId="8" fillId="0" borderId="14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0" workbookViewId="0">
      <selection activeCell="L38" sqref="L38"/>
    </sheetView>
  </sheetViews>
  <sheetFormatPr defaultRowHeight="15" x14ac:dyDescent="0.25"/>
  <cols>
    <col min="1" max="1" width="8" customWidth="1"/>
    <col min="3" max="3" width="13.85546875" customWidth="1"/>
    <col min="4" max="4" width="16.7109375" customWidth="1"/>
    <col min="6" max="7" width="7.140625" customWidth="1"/>
    <col min="8" max="8" width="9.5703125" customWidth="1"/>
    <col min="10" max="10" width="9.140625" style="53"/>
  </cols>
  <sheetData>
    <row r="1" spans="1:10" x14ac:dyDescent="0.25">
      <c r="D1" t="s">
        <v>0</v>
      </c>
    </row>
    <row r="2" spans="1:10" ht="39" x14ac:dyDescent="0.25">
      <c r="A2" s="1" t="s">
        <v>1</v>
      </c>
      <c r="B2" s="67" t="s">
        <v>2</v>
      </c>
      <c r="C2" s="67" t="s">
        <v>3</v>
      </c>
      <c r="D2" s="67" t="s">
        <v>4</v>
      </c>
      <c r="E2" s="2" t="s">
        <v>5</v>
      </c>
      <c r="F2" s="67" t="s">
        <v>6</v>
      </c>
      <c r="G2" s="67"/>
      <c r="H2" s="67"/>
      <c r="I2" s="2" t="s">
        <v>7</v>
      </c>
      <c r="J2" s="46" t="s">
        <v>242</v>
      </c>
    </row>
    <row r="3" spans="1:10" x14ac:dyDescent="0.25">
      <c r="A3" s="3"/>
      <c r="B3" s="67"/>
      <c r="C3" s="67"/>
      <c r="D3" s="67"/>
      <c r="E3" s="2" t="s">
        <v>8</v>
      </c>
      <c r="F3" s="2" t="s">
        <v>9</v>
      </c>
      <c r="G3" s="2" t="s">
        <v>10</v>
      </c>
      <c r="H3" s="2" t="s">
        <v>11</v>
      </c>
      <c r="I3" s="4"/>
      <c r="J3" s="10"/>
    </row>
    <row r="4" spans="1:10" x14ac:dyDescent="0.25">
      <c r="A4" s="65" t="s">
        <v>177</v>
      </c>
      <c r="B4" s="5"/>
      <c r="C4" s="6" t="s">
        <v>12</v>
      </c>
      <c r="D4" s="7"/>
      <c r="E4" s="7"/>
      <c r="F4" s="7"/>
      <c r="G4" s="7"/>
      <c r="H4" s="7"/>
      <c r="I4" s="7"/>
      <c r="J4" s="10"/>
    </row>
    <row r="5" spans="1:10" x14ac:dyDescent="0.25">
      <c r="A5" s="66"/>
      <c r="B5" s="68">
        <v>200</v>
      </c>
      <c r="C5" s="69" t="s">
        <v>13</v>
      </c>
      <c r="D5" s="7" t="s">
        <v>14</v>
      </c>
      <c r="E5" s="5">
        <v>42</v>
      </c>
      <c r="F5" s="8"/>
      <c r="G5" s="8"/>
      <c r="H5" s="8"/>
      <c r="I5" s="8"/>
      <c r="J5" s="10"/>
    </row>
    <row r="6" spans="1:10" x14ac:dyDescent="0.25">
      <c r="A6" s="66"/>
      <c r="B6" s="68"/>
      <c r="C6" s="69"/>
      <c r="D6" s="7" t="s">
        <v>15</v>
      </c>
      <c r="E6" s="5">
        <v>15</v>
      </c>
      <c r="F6" s="8"/>
      <c r="G6" s="8"/>
      <c r="H6" s="8"/>
      <c r="I6" s="8"/>
      <c r="J6" s="10"/>
    </row>
    <row r="7" spans="1:10" x14ac:dyDescent="0.25">
      <c r="A7" t="s">
        <v>16</v>
      </c>
      <c r="B7" s="68"/>
      <c r="C7" s="69"/>
      <c r="D7" s="7" t="s">
        <v>17</v>
      </c>
      <c r="E7" s="5">
        <v>3.5</v>
      </c>
      <c r="F7" s="7"/>
      <c r="G7" s="8"/>
      <c r="H7" s="8"/>
      <c r="I7" s="8"/>
      <c r="J7" s="10">
        <v>5.03</v>
      </c>
    </row>
    <row r="8" spans="1:10" x14ac:dyDescent="0.25">
      <c r="B8" s="68"/>
      <c r="C8" s="69"/>
      <c r="D8" s="7" t="s">
        <v>18</v>
      </c>
      <c r="E8" s="5">
        <v>21</v>
      </c>
      <c r="F8" s="7"/>
      <c r="G8" s="8"/>
      <c r="H8" s="8"/>
      <c r="I8" s="8"/>
      <c r="J8" s="10"/>
    </row>
    <row r="9" spans="1:10" x14ac:dyDescent="0.25">
      <c r="B9" s="68"/>
      <c r="C9" s="69"/>
      <c r="D9" s="7" t="s">
        <v>19</v>
      </c>
      <c r="E9" s="5">
        <v>27</v>
      </c>
      <c r="F9" s="7"/>
      <c r="G9" s="8"/>
      <c r="H9" s="8"/>
      <c r="I9" s="8"/>
      <c r="J9" s="10"/>
    </row>
    <row r="10" spans="1:10" x14ac:dyDescent="0.25">
      <c r="B10" s="68"/>
      <c r="C10" s="69"/>
      <c r="D10" s="7"/>
      <c r="E10" s="5"/>
      <c r="F10" s="5">
        <v>11.72</v>
      </c>
      <c r="G10" s="5">
        <v>10.6</v>
      </c>
      <c r="H10" s="5">
        <v>32.9</v>
      </c>
      <c r="I10" s="5">
        <v>269.8</v>
      </c>
      <c r="J10" s="10"/>
    </row>
    <row r="11" spans="1:10" x14ac:dyDescent="0.25">
      <c r="B11" s="68">
        <v>200</v>
      </c>
      <c r="C11" s="69" t="s">
        <v>20</v>
      </c>
      <c r="D11" s="7" t="s">
        <v>21</v>
      </c>
      <c r="E11" s="5">
        <v>1</v>
      </c>
      <c r="F11" s="5"/>
      <c r="G11" s="5"/>
      <c r="H11" s="5"/>
      <c r="I11" s="5"/>
      <c r="J11" s="10"/>
    </row>
    <row r="12" spans="1:10" x14ac:dyDescent="0.25">
      <c r="A12">
        <v>138</v>
      </c>
      <c r="B12" s="68"/>
      <c r="C12" s="69"/>
      <c r="D12" s="7" t="s">
        <v>22</v>
      </c>
      <c r="E12" s="5">
        <v>15</v>
      </c>
      <c r="F12" s="5"/>
      <c r="G12" s="5"/>
      <c r="H12" s="5"/>
      <c r="I12" s="5"/>
      <c r="J12" s="10">
        <v>0.33</v>
      </c>
    </row>
    <row r="13" spans="1:10" x14ac:dyDescent="0.25">
      <c r="B13" s="68"/>
      <c r="C13" s="69"/>
      <c r="D13" s="7" t="s">
        <v>19</v>
      </c>
      <c r="E13" s="5">
        <v>80</v>
      </c>
      <c r="F13" s="5"/>
      <c r="G13" s="5"/>
      <c r="H13" s="5"/>
      <c r="I13" s="5"/>
      <c r="J13" s="10"/>
    </row>
    <row r="14" spans="1:10" x14ac:dyDescent="0.25">
      <c r="B14" s="68"/>
      <c r="C14" s="69"/>
      <c r="D14" s="7"/>
      <c r="E14" s="5"/>
      <c r="F14" s="5">
        <v>2.69</v>
      </c>
      <c r="G14" s="5">
        <v>2.5499999999999998</v>
      </c>
      <c r="H14" s="5">
        <v>13.25</v>
      </c>
      <c r="I14" s="5">
        <v>87.25</v>
      </c>
      <c r="J14" s="10"/>
    </row>
    <row r="15" spans="1:10" x14ac:dyDescent="0.25">
      <c r="B15" s="70" t="s">
        <v>241</v>
      </c>
      <c r="C15" s="71" t="s">
        <v>23</v>
      </c>
      <c r="D15" s="9" t="s">
        <v>24</v>
      </c>
      <c r="E15" s="10">
        <v>40</v>
      </c>
      <c r="F15" s="10"/>
      <c r="G15" s="10"/>
      <c r="H15" s="10"/>
      <c r="I15" s="10"/>
      <c r="J15" s="10"/>
    </row>
    <row r="16" spans="1:10" x14ac:dyDescent="0.25">
      <c r="A16">
        <v>3</v>
      </c>
      <c r="B16" s="70"/>
      <c r="C16" s="71"/>
      <c r="D16" s="9" t="s">
        <v>25</v>
      </c>
      <c r="E16" s="10">
        <v>10</v>
      </c>
      <c r="F16" s="10"/>
      <c r="G16" s="10"/>
      <c r="H16" s="10"/>
      <c r="I16" s="10"/>
      <c r="J16" s="10"/>
    </row>
    <row r="17" spans="1:10" x14ac:dyDescent="0.25">
      <c r="B17" s="70"/>
      <c r="C17" s="71"/>
      <c r="D17" s="11"/>
      <c r="E17" s="10"/>
      <c r="F17" s="10">
        <v>3.12</v>
      </c>
      <c r="G17" s="10">
        <v>6.24</v>
      </c>
      <c r="H17" s="10">
        <v>19.920000000000002</v>
      </c>
      <c r="I17" s="10">
        <v>143.30000000000001</v>
      </c>
      <c r="J17" s="10"/>
    </row>
    <row r="18" spans="1:10" x14ac:dyDescent="0.25">
      <c r="A18" s="12" t="s">
        <v>26</v>
      </c>
      <c r="B18" s="13">
        <v>20</v>
      </c>
      <c r="C18" s="14" t="s">
        <v>27</v>
      </c>
      <c r="D18" s="7" t="s">
        <v>28</v>
      </c>
      <c r="E18" s="5">
        <v>20</v>
      </c>
      <c r="F18" s="5">
        <v>0.3</v>
      </c>
      <c r="G18" s="5">
        <v>0.82</v>
      </c>
      <c r="H18" s="5">
        <v>0.74</v>
      </c>
      <c r="I18" s="5">
        <v>11.75</v>
      </c>
      <c r="J18" s="10"/>
    </row>
    <row r="19" spans="1:10" x14ac:dyDescent="0.25">
      <c r="B19" s="7"/>
      <c r="C19" s="15" t="s">
        <v>29</v>
      </c>
      <c r="D19" s="7"/>
      <c r="E19" s="5"/>
      <c r="F19" s="5">
        <f>F10+F14+F17+F18</f>
        <v>17.830000000000002</v>
      </c>
      <c r="G19" s="5">
        <f>G10+G14+G17+G18</f>
        <v>20.21</v>
      </c>
      <c r="H19" s="5">
        <f>H10+H14+H17+H18</f>
        <v>66.809999999999988</v>
      </c>
      <c r="I19" s="5">
        <f>I10+I14+I17+I18</f>
        <v>512.1</v>
      </c>
      <c r="J19" s="52">
        <f>SUM(J4:J18)</f>
        <v>5.36</v>
      </c>
    </row>
    <row r="20" spans="1:10" x14ac:dyDescent="0.25">
      <c r="B20" s="5"/>
      <c r="C20" s="6" t="s">
        <v>30</v>
      </c>
      <c r="D20" s="7"/>
      <c r="E20" s="5"/>
      <c r="F20" s="5"/>
      <c r="G20" s="5"/>
      <c r="H20" s="5"/>
      <c r="I20" s="5"/>
      <c r="J20" s="52"/>
    </row>
    <row r="21" spans="1:10" x14ac:dyDescent="0.25">
      <c r="B21" s="68">
        <v>40</v>
      </c>
      <c r="C21" s="69" t="s">
        <v>31</v>
      </c>
      <c r="D21" s="7" t="s">
        <v>32</v>
      </c>
      <c r="E21" s="5">
        <v>32.5</v>
      </c>
      <c r="F21" s="5"/>
      <c r="G21" s="5"/>
      <c r="H21" s="5"/>
      <c r="I21" s="5"/>
      <c r="J21" s="52"/>
    </row>
    <row r="22" spans="1:10" x14ac:dyDescent="0.25">
      <c r="A22">
        <v>5</v>
      </c>
      <c r="B22" s="68"/>
      <c r="C22" s="69"/>
      <c r="D22" s="7" t="s">
        <v>33</v>
      </c>
      <c r="E22" s="5">
        <v>5</v>
      </c>
      <c r="F22" s="5"/>
      <c r="G22" s="5"/>
      <c r="H22" s="5"/>
      <c r="I22" s="5"/>
      <c r="J22" s="52">
        <v>5.37</v>
      </c>
    </row>
    <row r="23" spans="1:10" x14ac:dyDescent="0.25">
      <c r="B23" s="68"/>
      <c r="C23" s="69"/>
      <c r="D23" s="7" t="s">
        <v>34</v>
      </c>
      <c r="E23" s="5">
        <v>3.5</v>
      </c>
      <c r="F23" s="5"/>
      <c r="G23" s="5"/>
      <c r="H23" s="5"/>
      <c r="I23" s="5"/>
      <c r="J23" s="10"/>
    </row>
    <row r="24" spans="1:10" x14ac:dyDescent="0.25">
      <c r="B24" s="68"/>
      <c r="C24" s="69"/>
      <c r="D24" s="7"/>
      <c r="E24" s="5"/>
      <c r="F24" s="5">
        <v>0.25</v>
      </c>
      <c r="G24" s="5">
        <v>2.8</v>
      </c>
      <c r="H24" s="5">
        <v>1.2</v>
      </c>
      <c r="I24" s="5">
        <v>31.5</v>
      </c>
      <c r="J24" s="10"/>
    </row>
    <row r="25" spans="1:10" x14ac:dyDescent="0.25">
      <c r="B25" s="72" t="s">
        <v>35</v>
      </c>
      <c r="C25" s="75" t="s">
        <v>36</v>
      </c>
      <c r="D25" s="7" t="s">
        <v>37</v>
      </c>
      <c r="E25" s="5">
        <v>30</v>
      </c>
      <c r="F25" s="5"/>
      <c r="G25" s="5"/>
      <c r="H25" s="5"/>
      <c r="I25" s="5"/>
      <c r="J25" s="10"/>
    </row>
    <row r="26" spans="1:10" x14ac:dyDescent="0.25">
      <c r="B26" s="73"/>
      <c r="C26" s="76"/>
      <c r="D26" s="7" t="s">
        <v>38</v>
      </c>
      <c r="E26" s="5">
        <v>50</v>
      </c>
      <c r="F26" s="5"/>
      <c r="G26" s="5"/>
      <c r="H26" s="5"/>
      <c r="I26" s="5"/>
      <c r="J26" s="10"/>
    </row>
    <row r="27" spans="1:10" x14ac:dyDescent="0.25">
      <c r="B27" s="73"/>
      <c r="C27" s="76"/>
      <c r="D27" s="7" t="s">
        <v>39</v>
      </c>
      <c r="E27" s="5">
        <v>25</v>
      </c>
      <c r="F27" s="5"/>
      <c r="G27" s="5"/>
      <c r="H27" s="5"/>
      <c r="I27" s="5"/>
      <c r="J27" s="10"/>
    </row>
    <row r="28" spans="1:10" x14ac:dyDescent="0.25">
      <c r="B28" s="73"/>
      <c r="C28" s="76"/>
      <c r="D28" s="7" t="s">
        <v>40</v>
      </c>
      <c r="E28" s="5">
        <v>27</v>
      </c>
      <c r="F28" s="5"/>
      <c r="G28" s="5"/>
      <c r="H28" s="5"/>
      <c r="I28" s="5"/>
      <c r="J28" s="10"/>
    </row>
    <row r="29" spans="1:10" x14ac:dyDescent="0.25">
      <c r="B29" s="73"/>
      <c r="C29" s="76"/>
      <c r="D29" s="7" t="s">
        <v>41</v>
      </c>
      <c r="E29" s="5">
        <v>12</v>
      </c>
      <c r="F29" s="5"/>
      <c r="G29" s="5"/>
      <c r="H29" s="5"/>
      <c r="I29" s="5"/>
      <c r="J29" s="10"/>
    </row>
    <row r="30" spans="1:10" x14ac:dyDescent="0.25">
      <c r="A30">
        <v>57</v>
      </c>
      <c r="B30" s="73"/>
      <c r="C30" s="76"/>
      <c r="D30" s="7" t="s">
        <v>42</v>
      </c>
      <c r="E30" s="5">
        <v>13</v>
      </c>
      <c r="F30" s="5"/>
      <c r="G30" s="5"/>
      <c r="H30" s="5"/>
      <c r="I30" s="5"/>
      <c r="J30" s="10">
        <v>11.32</v>
      </c>
    </row>
    <row r="31" spans="1:10" x14ac:dyDescent="0.25">
      <c r="B31" s="73"/>
      <c r="C31" s="76"/>
      <c r="D31" s="7" t="s">
        <v>34</v>
      </c>
      <c r="E31" s="5">
        <v>5</v>
      </c>
      <c r="F31" s="5"/>
      <c r="G31" s="5"/>
      <c r="H31" s="5"/>
      <c r="I31" s="5"/>
      <c r="J31" s="10"/>
    </row>
    <row r="32" spans="1:10" x14ac:dyDescent="0.25">
      <c r="B32" s="73"/>
      <c r="C32" s="76"/>
      <c r="D32" s="7" t="s">
        <v>43</v>
      </c>
      <c r="E32" s="5">
        <v>10</v>
      </c>
      <c r="F32" s="5"/>
      <c r="G32" s="5"/>
      <c r="H32" s="5"/>
      <c r="I32" s="5"/>
      <c r="J32" s="10"/>
    </row>
    <row r="33" spans="1:10" x14ac:dyDescent="0.25">
      <c r="B33" s="73"/>
      <c r="C33" s="76"/>
      <c r="D33" s="7" t="s">
        <v>22</v>
      </c>
      <c r="E33" s="5">
        <v>3</v>
      </c>
      <c r="F33" s="5"/>
      <c r="G33" s="5"/>
      <c r="H33" s="5"/>
      <c r="I33" s="5"/>
      <c r="J33" s="10"/>
    </row>
    <row r="34" spans="1:10" x14ac:dyDescent="0.25">
      <c r="B34" s="73"/>
      <c r="C34" s="76"/>
      <c r="D34" s="7" t="s">
        <v>44</v>
      </c>
      <c r="E34" s="5">
        <v>8</v>
      </c>
      <c r="F34" s="5"/>
      <c r="G34" s="5"/>
      <c r="H34" s="5"/>
      <c r="I34" s="5"/>
      <c r="J34" s="10"/>
    </row>
    <row r="35" spans="1:10" x14ac:dyDescent="0.25">
      <c r="B35" s="74"/>
      <c r="C35" s="77"/>
      <c r="D35" s="7"/>
      <c r="E35" s="5"/>
      <c r="F35" s="5">
        <v>10.1</v>
      </c>
      <c r="G35" s="5">
        <v>8.6</v>
      </c>
      <c r="H35" s="5">
        <v>13.4</v>
      </c>
      <c r="I35" s="5">
        <v>172.6</v>
      </c>
      <c r="J35" s="10"/>
    </row>
    <row r="36" spans="1:10" x14ac:dyDescent="0.25">
      <c r="B36" s="72">
        <v>200</v>
      </c>
      <c r="C36" s="75" t="s">
        <v>45</v>
      </c>
      <c r="D36" s="7" t="s">
        <v>46</v>
      </c>
      <c r="E36" s="5">
        <v>50</v>
      </c>
      <c r="F36" s="5"/>
      <c r="G36" s="5"/>
      <c r="H36" s="5"/>
      <c r="I36" s="5"/>
      <c r="J36" s="10"/>
    </row>
    <row r="37" spans="1:10" x14ac:dyDescent="0.25">
      <c r="B37" s="73"/>
      <c r="C37" s="76"/>
      <c r="D37" s="7" t="s">
        <v>34</v>
      </c>
      <c r="E37" s="5">
        <v>10</v>
      </c>
      <c r="F37" s="5"/>
      <c r="G37" s="5"/>
      <c r="H37" s="5"/>
      <c r="I37" s="5"/>
      <c r="J37" s="10"/>
    </row>
    <row r="38" spans="1:10" x14ac:dyDescent="0.25">
      <c r="B38" s="73"/>
      <c r="C38" s="76"/>
      <c r="D38" s="7" t="s">
        <v>41</v>
      </c>
      <c r="E38" s="5">
        <v>15</v>
      </c>
      <c r="F38" s="5"/>
      <c r="G38" s="5"/>
      <c r="H38" s="5"/>
      <c r="I38" s="5"/>
      <c r="J38" s="10"/>
    </row>
    <row r="39" spans="1:10" x14ac:dyDescent="0.25">
      <c r="A39">
        <v>87</v>
      </c>
      <c r="B39" s="73"/>
      <c r="C39" s="76"/>
      <c r="D39" s="7" t="s">
        <v>42</v>
      </c>
      <c r="E39" s="5">
        <v>40</v>
      </c>
      <c r="F39" s="5"/>
      <c r="G39" s="5"/>
      <c r="H39" s="5"/>
      <c r="I39" s="5"/>
      <c r="J39" s="10">
        <v>1.4</v>
      </c>
    </row>
    <row r="40" spans="1:10" x14ac:dyDescent="0.25">
      <c r="B40" s="73"/>
      <c r="C40" s="76"/>
      <c r="D40" s="7" t="s">
        <v>47</v>
      </c>
      <c r="E40" s="5">
        <v>6</v>
      </c>
      <c r="F40" s="5"/>
      <c r="G40" s="5"/>
      <c r="H40" s="5"/>
      <c r="I40" s="5"/>
      <c r="J40" s="10"/>
    </row>
    <row r="41" spans="1:10" x14ac:dyDescent="0.25">
      <c r="B41" s="73"/>
      <c r="C41" s="76"/>
      <c r="D41" s="7" t="s">
        <v>48</v>
      </c>
      <c r="E41" s="5">
        <v>40</v>
      </c>
      <c r="F41" s="5"/>
      <c r="G41" s="5"/>
      <c r="H41" s="5"/>
      <c r="I41" s="5"/>
      <c r="J41" s="10"/>
    </row>
    <row r="42" spans="1:10" x14ac:dyDescent="0.25">
      <c r="B42" s="74"/>
      <c r="C42" s="77"/>
      <c r="D42" s="7"/>
      <c r="E42" s="5"/>
      <c r="F42" s="5">
        <v>13.2</v>
      </c>
      <c r="G42" s="5">
        <v>8.64</v>
      </c>
      <c r="H42" s="5">
        <v>25.68</v>
      </c>
      <c r="I42" s="5">
        <v>239.6</v>
      </c>
      <c r="J42" s="10"/>
    </row>
    <row r="43" spans="1:10" x14ac:dyDescent="0.25">
      <c r="B43" s="16">
        <v>111</v>
      </c>
      <c r="C43" s="17" t="s">
        <v>49</v>
      </c>
      <c r="D43" s="7" t="s">
        <v>50</v>
      </c>
      <c r="E43" s="18">
        <v>111</v>
      </c>
      <c r="F43" s="18">
        <v>0.3</v>
      </c>
      <c r="G43" s="18">
        <v>0</v>
      </c>
      <c r="H43" s="18">
        <v>30</v>
      </c>
      <c r="I43" s="18">
        <v>121</v>
      </c>
      <c r="J43" s="10">
        <v>47</v>
      </c>
    </row>
    <row r="44" spans="1:10" ht="24.75" x14ac:dyDescent="0.25">
      <c r="A44">
        <v>3</v>
      </c>
      <c r="B44" s="18">
        <v>24</v>
      </c>
      <c r="C44" s="9" t="s">
        <v>51</v>
      </c>
      <c r="D44" s="9" t="s">
        <v>52</v>
      </c>
      <c r="E44" s="10">
        <v>24</v>
      </c>
      <c r="F44" s="5">
        <v>1.65</v>
      </c>
      <c r="G44" s="5">
        <v>0.3</v>
      </c>
      <c r="H44" s="5">
        <v>11.29</v>
      </c>
      <c r="I44" s="5">
        <v>51.6</v>
      </c>
      <c r="J44" s="10"/>
    </row>
    <row r="45" spans="1:10" x14ac:dyDescent="0.25">
      <c r="A45">
        <v>3</v>
      </c>
      <c r="B45" s="18">
        <v>40</v>
      </c>
      <c r="C45" s="9" t="s">
        <v>53</v>
      </c>
      <c r="D45" s="9"/>
      <c r="E45" s="10">
        <v>40</v>
      </c>
      <c r="F45" s="5">
        <v>3</v>
      </c>
      <c r="G45" s="5">
        <v>1.4</v>
      </c>
      <c r="H45" s="5">
        <v>16.7</v>
      </c>
      <c r="I45" s="5">
        <v>85.77</v>
      </c>
      <c r="J45" s="10"/>
    </row>
    <row r="46" spans="1:10" x14ac:dyDescent="0.25">
      <c r="B46" s="78">
        <v>200</v>
      </c>
      <c r="C46" s="79" t="s">
        <v>54</v>
      </c>
      <c r="D46" s="7" t="s">
        <v>55</v>
      </c>
      <c r="E46" s="5">
        <v>20</v>
      </c>
      <c r="F46" s="5"/>
      <c r="G46" s="5"/>
      <c r="H46" s="5"/>
      <c r="I46" s="5"/>
      <c r="J46" s="19"/>
    </row>
    <row r="47" spans="1:10" x14ac:dyDescent="0.25">
      <c r="A47">
        <v>250</v>
      </c>
      <c r="B47" s="78"/>
      <c r="C47" s="79"/>
      <c r="D47" s="7" t="s">
        <v>22</v>
      </c>
      <c r="E47" s="5">
        <v>15</v>
      </c>
      <c r="F47" s="5"/>
      <c r="G47" s="5"/>
      <c r="H47" s="5"/>
      <c r="I47" s="5"/>
      <c r="J47" s="19">
        <v>0.1</v>
      </c>
    </row>
    <row r="48" spans="1:10" x14ac:dyDescent="0.25">
      <c r="B48" s="78"/>
      <c r="C48" s="79"/>
      <c r="D48" s="7"/>
      <c r="E48" s="5"/>
      <c r="F48" s="5">
        <v>0.6</v>
      </c>
      <c r="G48" s="5">
        <v>0</v>
      </c>
      <c r="H48" s="5">
        <v>31.4</v>
      </c>
      <c r="I48" s="5">
        <v>124</v>
      </c>
      <c r="J48" s="54"/>
    </row>
    <row r="49" spans="2:10" x14ac:dyDescent="0.25">
      <c r="B49" s="8"/>
      <c r="C49" s="15" t="s">
        <v>56</v>
      </c>
      <c r="D49" s="7"/>
      <c r="E49" s="5"/>
      <c r="F49" s="19">
        <f>F24+F35+F42+F44+F45+F48</f>
        <v>28.799999999999997</v>
      </c>
      <c r="G49" s="19">
        <f>G24+G35+G42+G44+G45+G48</f>
        <v>21.74</v>
      </c>
      <c r="H49" s="19">
        <f>H24+H35+H42+H44+H45+H48</f>
        <v>99.669999999999987</v>
      </c>
      <c r="I49" s="8">
        <f>SUM(I24:I48)</f>
        <v>826.07</v>
      </c>
      <c r="J49" s="54">
        <f>SUM(J21:J48)</f>
        <v>65.19</v>
      </c>
    </row>
    <row r="50" spans="2:10" x14ac:dyDescent="0.25">
      <c r="B50" s="8"/>
      <c r="C50" s="15" t="s">
        <v>57</v>
      </c>
      <c r="D50" s="7"/>
      <c r="E50" s="5"/>
      <c r="F50" s="20">
        <f>F19+F49</f>
        <v>46.629999999999995</v>
      </c>
      <c r="G50" s="20">
        <f>G19+G49</f>
        <v>41.95</v>
      </c>
      <c r="H50" s="20">
        <f>H19+H49</f>
        <v>166.47999999999996</v>
      </c>
      <c r="I50" s="20">
        <f>I19+I49</f>
        <v>1338.17</v>
      </c>
      <c r="J50" s="54">
        <f>J19+J49</f>
        <v>70.55</v>
      </c>
    </row>
  </sheetData>
  <mergeCells count="19">
    <mergeCell ref="B25:B35"/>
    <mergeCell ref="C25:C35"/>
    <mergeCell ref="B36:B42"/>
    <mergeCell ref="C36:C42"/>
    <mergeCell ref="B46:B48"/>
    <mergeCell ref="C46:C48"/>
    <mergeCell ref="B11:B14"/>
    <mergeCell ref="C11:C14"/>
    <mergeCell ref="B15:B17"/>
    <mergeCell ref="C15:C17"/>
    <mergeCell ref="B21:B24"/>
    <mergeCell ref="C21:C24"/>
    <mergeCell ref="A4:A6"/>
    <mergeCell ref="B2:B3"/>
    <mergeCell ref="C2:C3"/>
    <mergeCell ref="D2:D3"/>
    <mergeCell ref="F2:H2"/>
    <mergeCell ref="B5:B10"/>
    <mergeCell ref="C5:C10"/>
  </mergeCells>
  <pageMargins left="0.47244094488188981" right="0.23622047244094491" top="0.35433070866141736" bottom="0.39370078740157483" header="0.19685039370078741" footer="0.31496062992125984"/>
  <pageSetup paperSize="9" scale="95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4" workbookViewId="0">
      <selection activeCell="J51" sqref="J51"/>
    </sheetView>
  </sheetViews>
  <sheetFormatPr defaultRowHeight="15" x14ac:dyDescent="0.25"/>
  <cols>
    <col min="1" max="1" width="7.140625" customWidth="1"/>
    <col min="3" max="3" width="13.42578125" customWidth="1"/>
    <col min="4" max="4" width="14.140625" customWidth="1"/>
  </cols>
  <sheetData>
    <row r="1" spans="1:10" x14ac:dyDescent="0.25">
      <c r="D1" t="s">
        <v>211</v>
      </c>
    </row>
    <row r="2" spans="1:10" ht="36.75" x14ac:dyDescent="0.25">
      <c r="A2" s="1" t="s">
        <v>1</v>
      </c>
      <c r="B2" s="139" t="s">
        <v>2</v>
      </c>
      <c r="C2" s="139" t="s">
        <v>3</v>
      </c>
      <c r="D2" s="141" t="s">
        <v>4</v>
      </c>
      <c r="E2" s="45" t="s">
        <v>5</v>
      </c>
      <c r="F2" s="143" t="s">
        <v>6</v>
      </c>
      <c r="G2" s="143"/>
      <c r="H2" s="143"/>
      <c r="I2" s="34" t="s">
        <v>7</v>
      </c>
      <c r="J2" s="88" t="s">
        <v>242</v>
      </c>
    </row>
    <row r="3" spans="1:10" x14ac:dyDescent="0.25">
      <c r="A3" s="3"/>
      <c r="B3" s="140"/>
      <c r="C3" s="140"/>
      <c r="D3" s="142"/>
      <c r="E3" s="27" t="s">
        <v>8</v>
      </c>
      <c r="F3" s="27" t="s">
        <v>9</v>
      </c>
      <c r="G3" s="27" t="s">
        <v>10</v>
      </c>
      <c r="H3" s="27" t="s">
        <v>11</v>
      </c>
      <c r="I3" s="34" t="s">
        <v>59</v>
      </c>
      <c r="J3" s="88"/>
    </row>
    <row r="4" spans="1:10" x14ac:dyDescent="0.25">
      <c r="B4" s="10"/>
      <c r="C4" s="24" t="s">
        <v>12</v>
      </c>
      <c r="D4" s="11"/>
      <c r="E4" s="11"/>
      <c r="F4" s="11"/>
      <c r="G4" s="11"/>
      <c r="H4" s="11"/>
      <c r="I4" s="11"/>
      <c r="J4" s="88"/>
    </row>
    <row r="5" spans="1:10" x14ac:dyDescent="0.25">
      <c r="B5" s="70">
        <v>160</v>
      </c>
      <c r="C5" s="71" t="s">
        <v>212</v>
      </c>
      <c r="D5" s="9" t="s">
        <v>18</v>
      </c>
      <c r="E5" s="18" t="s">
        <v>213</v>
      </c>
      <c r="F5" s="28"/>
      <c r="G5" s="28"/>
      <c r="H5" s="28"/>
      <c r="I5" s="28"/>
      <c r="J5" s="58"/>
    </row>
    <row r="6" spans="1:10" x14ac:dyDescent="0.25">
      <c r="B6" s="70"/>
      <c r="C6" s="71"/>
      <c r="D6" s="9" t="s">
        <v>19</v>
      </c>
      <c r="E6" s="18">
        <v>50</v>
      </c>
      <c r="F6" s="28"/>
      <c r="G6" s="28"/>
      <c r="H6" s="28"/>
      <c r="I6" s="28"/>
      <c r="J6" s="58">
        <v>0.15</v>
      </c>
    </row>
    <row r="7" spans="1:10" x14ac:dyDescent="0.25">
      <c r="A7">
        <v>115</v>
      </c>
      <c r="B7" s="70"/>
      <c r="C7" s="71"/>
      <c r="D7" s="9" t="s">
        <v>214</v>
      </c>
      <c r="E7" s="18">
        <v>40</v>
      </c>
      <c r="F7" s="28"/>
      <c r="G7" s="28"/>
      <c r="H7" s="28"/>
      <c r="I7" s="28"/>
      <c r="J7" s="58"/>
    </row>
    <row r="8" spans="1:10" x14ac:dyDescent="0.25">
      <c r="B8" s="70"/>
      <c r="C8" s="71"/>
      <c r="D8" s="9" t="s">
        <v>157</v>
      </c>
      <c r="E8" s="18">
        <v>3</v>
      </c>
      <c r="F8" s="28"/>
      <c r="G8" s="28"/>
      <c r="H8" s="28"/>
      <c r="I8" s="28"/>
      <c r="J8" s="58"/>
    </row>
    <row r="9" spans="1:10" x14ac:dyDescent="0.25">
      <c r="B9" s="70"/>
      <c r="C9" s="71"/>
      <c r="D9" s="9"/>
      <c r="E9" s="18"/>
      <c r="F9" s="52">
        <v>15.2</v>
      </c>
      <c r="G9" s="52">
        <v>21.2</v>
      </c>
      <c r="H9" s="52">
        <v>4.4000000000000004</v>
      </c>
      <c r="I9" s="52">
        <v>277.39999999999998</v>
      </c>
      <c r="J9" s="58"/>
    </row>
    <row r="10" spans="1:10" x14ac:dyDescent="0.25">
      <c r="B10" s="70">
        <v>200</v>
      </c>
      <c r="C10" s="71" t="s">
        <v>20</v>
      </c>
      <c r="D10" s="9" t="s">
        <v>21</v>
      </c>
      <c r="E10" s="10">
        <v>1</v>
      </c>
      <c r="F10" s="10"/>
      <c r="G10" s="10"/>
      <c r="H10" s="10"/>
      <c r="I10" s="10"/>
      <c r="J10" s="58"/>
    </row>
    <row r="11" spans="1:10" x14ac:dyDescent="0.25">
      <c r="A11">
        <v>138</v>
      </c>
      <c r="B11" s="70"/>
      <c r="C11" s="71"/>
      <c r="D11" s="9" t="s">
        <v>22</v>
      </c>
      <c r="E11" s="10">
        <v>15</v>
      </c>
      <c r="F11" s="10"/>
      <c r="G11" s="10"/>
      <c r="H11" s="10"/>
      <c r="I11" s="10"/>
      <c r="J11" s="58">
        <v>0.33</v>
      </c>
    </row>
    <row r="12" spans="1:10" x14ac:dyDescent="0.25">
      <c r="B12" s="70"/>
      <c r="C12" s="71"/>
      <c r="D12" s="9" t="s">
        <v>19</v>
      </c>
      <c r="E12" s="10">
        <v>80</v>
      </c>
      <c r="F12" s="10"/>
      <c r="G12" s="10"/>
      <c r="H12" s="10"/>
      <c r="I12" s="10"/>
      <c r="J12" s="58"/>
    </row>
    <row r="13" spans="1:10" x14ac:dyDescent="0.25">
      <c r="B13" s="70"/>
      <c r="C13" s="71"/>
      <c r="D13" s="9"/>
      <c r="E13" s="10"/>
      <c r="F13" s="10">
        <v>2.69</v>
      </c>
      <c r="G13" s="10">
        <v>2.5499999999999998</v>
      </c>
      <c r="H13" s="10">
        <v>13.25</v>
      </c>
      <c r="I13" s="10">
        <v>87.25</v>
      </c>
      <c r="J13" s="58"/>
    </row>
    <row r="14" spans="1:10" x14ac:dyDescent="0.25">
      <c r="B14" s="70" t="s">
        <v>243</v>
      </c>
      <c r="C14" s="71" t="s">
        <v>215</v>
      </c>
      <c r="D14" s="9" t="s">
        <v>24</v>
      </c>
      <c r="E14" s="10">
        <v>40</v>
      </c>
      <c r="F14" s="10"/>
      <c r="G14" s="10"/>
      <c r="H14" s="10"/>
      <c r="I14" s="10"/>
      <c r="J14" s="58"/>
    </row>
    <row r="15" spans="1:10" x14ac:dyDescent="0.25">
      <c r="A15">
        <v>3</v>
      </c>
      <c r="B15" s="70"/>
      <c r="C15" s="71"/>
      <c r="D15" s="9" t="s">
        <v>25</v>
      </c>
      <c r="E15" s="10">
        <v>10</v>
      </c>
      <c r="F15" s="10"/>
      <c r="G15" s="10"/>
      <c r="H15" s="10"/>
      <c r="I15" s="10"/>
      <c r="J15" s="58"/>
    </row>
    <row r="16" spans="1:10" x14ac:dyDescent="0.25">
      <c r="B16" s="70"/>
      <c r="C16" s="71"/>
      <c r="D16" s="9" t="s">
        <v>15</v>
      </c>
      <c r="E16" s="10">
        <v>15</v>
      </c>
      <c r="F16" s="10"/>
      <c r="G16" s="10"/>
      <c r="H16" s="10"/>
      <c r="I16" s="10"/>
      <c r="J16" s="61"/>
    </row>
    <row r="17" spans="1:10" x14ac:dyDescent="0.25">
      <c r="B17" s="70"/>
      <c r="C17" s="71"/>
      <c r="D17" s="11"/>
      <c r="E17" s="10"/>
      <c r="F17" s="10">
        <v>5.8639999999999999</v>
      </c>
      <c r="G17" s="10">
        <v>4.12</v>
      </c>
      <c r="H17" s="10">
        <v>19.920000000000002</v>
      </c>
      <c r="I17" s="10">
        <v>136</v>
      </c>
      <c r="J17" s="58"/>
    </row>
    <row r="18" spans="1:10" x14ac:dyDescent="0.25">
      <c r="A18" s="12">
        <v>114</v>
      </c>
      <c r="B18" s="13">
        <v>100</v>
      </c>
      <c r="C18" s="14" t="s">
        <v>163</v>
      </c>
      <c r="D18" s="7" t="s">
        <v>163</v>
      </c>
      <c r="E18" s="5">
        <v>100</v>
      </c>
      <c r="F18" s="18">
        <v>5</v>
      </c>
      <c r="G18" s="18">
        <v>1.5</v>
      </c>
      <c r="H18" s="18">
        <v>8.5</v>
      </c>
      <c r="I18" s="18">
        <v>70</v>
      </c>
      <c r="J18" s="58">
        <v>0.6</v>
      </c>
    </row>
    <row r="19" spans="1:10" x14ac:dyDescent="0.25">
      <c r="B19" s="10"/>
      <c r="C19" s="11" t="s">
        <v>183</v>
      </c>
      <c r="D19" s="11"/>
      <c r="E19" s="10"/>
      <c r="F19" s="10">
        <f>F9+F13+F17+F18</f>
        <v>28.754000000000001</v>
      </c>
      <c r="G19" s="10">
        <f>G9+G13+G17+G18</f>
        <v>29.37</v>
      </c>
      <c r="H19" s="10">
        <f>H9+H13+H17+H18</f>
        <v>46.07</v>
      </c>
      <c r="I19" s="10">
        <f>I9+I13+I17+I18</f>
        <v>570.65</v>
      </c>
      <c r="J19" s="58">
        <f>SUM(J5:J18)</f>
        <v>1.08</v>
      </c>
    </row>
    <row r="20" spans="1:10" x14ac:dyDescent="0.25">
      <c r="B20" s="10"/>
      <c r="C20" s="24" t="s">
        <v>30</v>
      </c>
      <c r="D20" s="11"/>
      <c r="E20" s="10"/>
      <c r="F20" s="10"/>
      <c r="G20" s="10"/>
      <c r="H20" s="10"/>
      <c r="I20" s="10"/>
      <c r="J20" s="58"/>
    </row>
    <row r="21" spans="1:10" x14ac:dyDescent="0.25">
      <c r="B21" s="70">
        <v>40</v>
      </c>
      <c r="C21" s="71" t="s">
        <v>31</v>
      </c>
      <c r="D21" s="11" t="s">
        <v>32</v>
      </c>
      <c r="E21" s="10">
        <v>33.5</v>
      </c>
      <c r="F21" s="10"/>
      <c r="G21" s="10"/>
      <c r="H21" s="10"/>
      <c r="I21" s="10"/>
      <c r="J21" s="58"/>
    </row>
    <row r="22" spans="1:10" x14ac:dyDescent="0.25">
      <c r="A22">
        <v>5</v>
      </c>
      <c r="B22" s="70"/>
      <c r="C22" s="71"/>
      <c r="D22" s="11" t="s">
        <v>33</v>
      </c>
      <c r="E22" s="10">
        <v>5</v>
      </c>
      <c r="F22" s="10"/>
      <c r="G22" s="10"/>
      <c r="H22" s="10"/>
      <c r="I22" s="10"/>
      <c r="J22" s="58"/>
    </row>
    <row r="23" spans="1:10" x14ac:dyDescent="0.25">
      <c r="B23" s="70"/>
      <c r="C23" s="71"/>
      <c r="D23" s="11" t="s">
        <v>34</v>
      </c>
      <c r="E23" s="10">
        <v>3.5</v>
      </c>
      <c r="F23" s="10"/>
      <c r="G23" s="10"/>
      <c r="H23" s="10"/>
      <c r="I23" s="10"/>
      <c r="J23" s="58"/>
    </row>
    <row r="24" spans="1:10" x14ac:dyDescent="0.25">
      <c r="B24" s="70"/>
      <c r="C24" s="71"/>
      <c r="D24" s="11"/>
      <c r="E24" s="10"/>
      <c r="F24" s="10">
        <v>0.36</v>
      </c>
      <c r="G24" s="10">
        <v>2.95</v>
      </c>
      <c r="H24" s="10">
        <v>1.55</v>
      </c>
      <c r="I24" s="10">
        <v>34</v>
      </c>
      <c r="J24" s="58">
        <v>2.8</v>
      </c>
    </row>
    <row r="25" spans="1:10" x14ac:dyDescent="0.25">
      <c r="B25" s="70" t="s">
        <v>35</v>
      </c>
      <c r="C25" s="71" t="s">
        <v>216</v>
      </c>
      <c r="D25" s="9" t="s">
        <v>46</v>
      </c>
      <c r="E25" s="18">
        <v>30</v>
      </c>
      <c r="F25" s="18"/>
      <c r="G25" s="18"/>
      <c r="H25" s="18"/>
      <c r="I25" s="18"/>
      <c r="J25" s="58"/>
    </row>
    <row r="26" spans="1:10" x14ac:dyDescent="0.25">
      <c r="B26" s="70"/>
      <c r="C26" s="71"/>
      <c r="D26" s="9" t="s">
        <v>165</v>
      </c>
      <c r="E26" s="18">
        <v>63</v>
      </c>
      <c r="F26" s="18"/>
      <c r="G26" s="18"/>
      <c r="H26" s="18"/>
      <c r="I26" s="18"/>
      <c r="J26" s="58"/>
    </row>
    <row r="27" spans="1:10" x14ac:dyDescent="0.25">
      <c r="B27" s="70"/>
      <c r="C27" s="71"/>
      <c r="D27" s="9" t="s">
        <v>40</v>
      </c>
      <c r="E27" s="18">
        <v>40</v>
      </c>
      <c r="F27" s="18"/>
      <c r="G27" s="18"/>
      <c r="H27" s="18"/>
      <c r="I27" s="18"/>
      <c r="J27" s="58"/>
    </row>
    <row r="28" spans="1:10" x14ac:dyDescent="0.25">
      <c r="B28" s="70"/>
      <c r="C28" s="71"/>
      <c r="D28" s="9" t="s">
        <v>42</v>
      </c>
      <c r="E28" s="18">
        <v>13</v>
      </c>
      <c r="F28" s="18"/>
      <c r="G28" s="18"/>
      <c r="H28" s="18"/>
      <c r="I28" s="18"/>
      <c r="J28" s="58"/>
    </row>
    <row r="29" spans="1:10" x14ac:dyDescent="0.25">
      <c r="A29">
        <v>124</v>
      </c>
      <c r="B29" s="70"/>
      <c r="C29" s="71"/>
      <c r="D29" s="9" t="s">
        <v>41</v>
      </c>
      <c r="E29" s="18">
        <v>12</v>
      </c>
      <c r="F29" s="18"/>
      <c r="G29" s="18"/>
      <c r="H29" s="18"/>
      <c r="I29" s="18"/>
      <c r="J29" s="58">
        <v>4.8899999999999997</v>
      </c>
    </row>
    <row r="30" spans="1:10" ht="24.75" x14ac:dyDescent="0.25">
      <c r="B30" s="70"/>
      <c r="C30" s="71"/>
      <c r="D30" s="9" t="s">
        <v>34</v>
      </c>
      <c r="E30" s="18">
        <v>5</v>
      </c>
      <c r="F30" s="18"/>
      <c r="G30" s="18"/>
      <c r="H30" s="18"/>
      <c r="I30" s="18"/>
      <c r="J30" s="58"/>
    </row>
    <row r="31" spans="1:10" x14ac:dyDescent="0.25">
      <c r="B31" s="70"/>
      <c r="C31" s="71"/>
      <c r="D31" s="9" t="s">
        <v>217</v>
      </c>
      <c r="E31" s="18">
        <v>2.5</v>
      </c>
      <c r="F31" s="18"/>
      <c r="G31" s="18"/>
      <c r="H31" s="18"/>
      <c r="I31" s="18"/>
      <c r="J31" s="58"/>
    </row>
    <row r="32" spans="1:10" x14ac:dyDescent="0.25">
      <c r="B32" s="70"/>
      <c r="C32" s="71"/>
      <c r="D32" s="9" t="s">
        <v>43</v>
      </c>
      <c r="E32" s="18">
        <v>10</v>
      </c>
      <c r="F32" s="18"/>
      <c r="G32" s="18"/>
      <c r="H32" s="18"/>
      <c r="I32" s="18"/>
      <c r="J32" s="58"/>
    </row>
    <row r="33" spans="1:10" x14ac:dyDescent="0.25">
      <c r="B33" s="70"/>
      <c r="C33" s="71"/>
      <c r="D33" s="9"/>
      <c r="E33" s="18"/>
      <c r="F33" s="18">
        <v>6.98</v>
      </c>
      <c r="G33" s="18">
        <v>7.14</v>
      </c>
      <c r="H33" s="18">
        <v>10.32</v>
      </c>
      <c r="I33" s="18">
        <v>136.19999999999999</v>
      </c>
      <c r="J33" s="58"/>
    </row>
    <row r="34" spans="1:10" x14ac:dyDescent="0.25">
      <c r="B34" s="70">
        <v>50</v>
      </c>
      <c r="C34" s="71" t="s">
        <v>218</v>
      </c>
      <c r="D34" s="9" t="s">
        <v>81</v>
      </c>
      <c r="E34" s="18">
        <v>50</v>
      </c>
      <c r="F34" s="18"/>
      <c r="G34" s="18"/>
      <c r="H34" s="18"/>
      <c r="I34" s="18"/>
      <c r="J34" s="58">
        <v>2.0699999999999998</v>
      </c>
    </row>
    <row r="35" spans="1:10" x14ac:dyDescent="0.25">
      <c r="B35" s="70"/>
      <c r="C35" s="71"/>
      <c r="D35" s="9" t="s">
        <v>219</v>
      </c>
      <c r="E35" s="18">
        <v>10</v>
      </c>
      <c r="F35" s="18"/>
      <c r="G35" s="18"/>
      <c r="H35" s="18"/>
      <c r="I35" s="18"/>
      <c r="J35" s="58"/>
    </row>
    <row r="36" spans="1:10" x14ac:dyDescent="0.25">
      <c r="A36">
        <v>451</v>
      </c>
      <c r="B36" s="70"/>
      <c r="C36" s="71"/>
      <c r="D36" s="9" t="s">
        <v>220</v>
      </c>
      <c r="E36" s="18">
        <v>15</v>
      </c>
      <c r="F36" s="18"/>
      <c r="G36" s="18"/>
      <c r="H36" s="18"/>
      <c r="I36" s="18"/>
      <c r="J36" s="58"/>
    </row>
    <row r="37" spans="1:10" x14ac:dyDescent="0.25">
      <c r="B37" s="70"/>
      <c r="C37" s="71"/>
      <c r="D37" s="9"/>
      <c r="E37" s="18"/>
      <c r="F37" s="18">
        <v>6.36</v>
      </c>
      <c r="G37" s="18">
        <v>5.76</v>
      </c>
      <c r="H37" s="18">
        <v>6.4</v>
      </c>
      <c r="I37" s="18">
        <v>104.4</v>
      </c>
      <c r="J37" s="58"/>
    </row>
    <row r="38" spans="1:10" ht="24" x14ac:dyDescent="0.25">
      <c r="A38">
        <v>271</v>
      </c>
      <c r="B38" s="25">
        <v>150</v>
      </c>
      <c r="C38" s="26" t="s">
        <v>221</v>
      </c>
      <c r="D38" s="9" t="s">
        <v>14</v>
      </c>
      <c r="E38" s="10">
        <v>52</v>
      </c>
      <c r="F38" s="10">
        <v>5.46</v>
      </c>
      <c r="G38" s="10">
        <v>0.47</v>
      </c>
      <c r="H38" s="10">
        <v>39.479999999999997</v>
      </c>
      <c r="I38" s="10">
        <v>174.3</v>
      </c>
      <c r="J38" s="58"/>
    </row>
    <row r="39" spans="1:10" x14ac:dyDescent="0.25">
      <c r="B39" s="70">
        <v>50</v>
      </c>
      <c r="C39" s="71" t="s">
        <v>129</v>
      </c>
      <c r="D39" s="9" t="s">
        <v>192</v>
      </c>
      <c r="E39" s="18">
        <v>3</v>
      </c>
      <c r="F39" s="18"/>
      <c r="G39" s="18"/>
      <c r="H39" s="18"/>
      <c r="I39" s="18"/>
      <c r="J39" s="58"/>
    </row>
    <row r="40" spans="1:10" x14ac:dyDescent="0.25">
      <c r="A40">
        <v>229</v>
      </c>
      <c r="B40" s="70"/>
      <c r="C40" s="71"/>
      <c r="D40" s="9" t="s">
        <v>131</v>
      </c>
      <c r="E40" s="18">
        <v>3</v>
      </c>
      <c r="F40" s="18"/>
      <c r="G40" s="18"/>
      <c r="H40" s="18"/>
      <c r="I40" s="18"/>
      <c r="J40" s="58">
        <v>0.39</v>
      </c>
    </row>
    <row r="41" spans="1:10" x14ac:dyDescent="0.25">
      <c r="B41" s="70"/>
      <c r="C41" s="71"/>
      <c r="D41" s="9" t="s">
        <v>99</v>
      </c>
      <c r="E41" s="18">
        <v>5</v>
      </c>
      <c r="F41" s="18"/>
      <c r="G41" s="18"/>
      <c r="H41" s="18"/>
      <c r="I41" s="18"/>
      <c r="J41" s="58"/>
    </row>
    <row r="42" spans="1:10" x14ac:dyDescent="0.25">
      <c r="B42" s="70"/>
      <c r="C42" s="71"/>
      <c r="D42" s="9"/>
      <c r="E42" s="18"/>
      <c r="F42" s="18">
        <v>0.71</v>
      </c>
      <c r="G42" s="18">
        <v>5.07</v>
      </c>
      <c r="H42" s="18">
        <v>4.25</v>
      </c>
      <c r="I42" s="18">
        <v>64.55</v>
      </c>
      <c r="J42" s="58"/>
    </row>
    <row r="43" spans="1:10" x14ac:dyDescent="0.25">
      <c r="B43" s="80">
        <v>200</v>
      </c>
      <c r="C43" s="71" t="s">
        <v>54</v>
      </c>
      <c r="D43" s="9" t="s">
        <v>55</v>
      </c>
      <c r="E43" s="10">
        <v>20</v>
      </c>
      <c r="F43" s="23"/>
      <c r="G43" s="11"/>
      <c r="H43" s="23"/>
      <c r="I43" s="23"/>
      <c r="J43" s="58">
        <v>0.1</v>
      </c>
    </row>
    <row r="44" spans="1:10" x14ac:dyDescent="0.25">
      <c r="A44">
        <v>250</v>
      </c>
      <c r="B44" s="81"/>
      <c r="C44" s="71"/>
      <c r="D44" s="9" t="s">
        <v>22</v>
      </c>
      <c r="E44" s="10">
        <v>15</v>
      </c>
      <c r="F44" s="23"/>
      <c r="G44" s="23"/>
      <c r="H44" s="23"/>
      <c r="I44" s="23"/>
      <c r="J44" s="61"/>
    </row>
    <row r="45" spans="1:10" x14ac:dyDescent="0.25">
      <c r="B45" s="82"/>
      <c r="C45" s="71"/>
      <c r="D45" s="9"/>
      <c r="E45" s="10"/>
      <c r="F45" s="10">
        <v>0.6</v>
      </c>
      <c r="G45" s="10">
        <v>0</v>
      </c>
      <c r="H45" s="10">
        <v>31.4</v>
      </c>
      <c r="I45" s="10">
        <v>124</v>
      </c>
      <c r="J45" s="58"/>
    </row>
    <row r="46" spans="1:10" x14ac:dyDescent="0.25">
      <c r="A46">
        <v>619</v>
      </c>
      <c r="B46" s="18">
        <v>111</v>
      </c>
      <c r="C46" s="9" t="s">
        <v>173</v>
      </c>
      <c r="D46" s="9" t="s">
        <v>173</v>
      </c>
      <c r="E46" s="18">
        <v>111</v>
      </c>
      <c r="F46" s="18">
        <v>0.89</v>
      </c>
      <c r="G46" s="18">
        <v>0.22</v>
      </c>
      <c r="H46" s="18">
        <v>8.33</v>
      </c>
      <c r="I46" s="18">
        <v>42</v>
      </c>
      <c r="J46" s="58">
        <v>46.62</v>
      </c>
    </row>
    <row r="47" spans="1:10" ht="24.75" x14ac:dyDescent="0.25">
      <c r="A47">
        <v>3</v>
      </c>
      <c r="B47" s="18">
        <v>24</v>
      </c>
      <c r="C47" s="9" t="s">
        <v>51</v>
      </c>
      <c r="D47" s="9" t="s">
        <v>52</v>
      </c>
      <c r="E47" s="10">
        <v>24</v>
      </c>
      <c r="F47" s="5">
        <v>1.65</v>
      </c>
      <c r="G47" s="5">
        <v>0.3</v>
      </c>
      <c r="H47" s="5">
        <v>11.29</v>
      </c>
      <c r="I47" s="5">
        <v>51.6</v>
      </c>
      <c r="J47" s="62"/>
    </row>
    <row r="48" spans="1:10" ht="24.75" x14ac:dyDescent="0.25">
      <c r="A48">
        <v>3</v>
      </c>
      <c r="B48" s="18">
        <v>40</v>
      </c>
      <c r="C48" s="9" t="s">
        <v>53</v>
      </c>
      <c r="D48" s="9"/>
      <c r="E48" s="10">
        <v>40</v>
      </c>
      <c r="F48" s="5">
        <v>3</v>
      </c>
      <c r="G48" s="5">
        <v>1.4</v>
      </c>
      <c r="H48" s="5">
        <v>16.7</v>
      </c>
      <c r="I48" s="5">
        <v>85.77</v>
      </c>
      <c r="J48" s="54"/>
    </row>
    <row r="49" spans="2:10" x14ac:dyDescent="0.25">
      <c r="B49" s="46"/>
      <c r="C49" s="9" t="s">
        <v>56</v>
      </c>
      <c r="D49" s="9"/>
      <c r="E49" s="9"/>
      <c r="F49" s="19">
        <f>F24+F33+F37+F38+F42+F45+F46+F47+F48</f>
        <v>26.01</v>
      </c>
      <c r="G49" s="19">
        <f>G24+G33+G37+G38+G42+G45+G46+G47+G48</f>
        <v>23.31</v>
      </c>
      <c r="H49" s="19">
        <f>H24+H33+H37+H38+H42+H45+H46+H47+H48</f>
        <v>129.72</v>
      </c>
      <c r="I49" s="19">
        <f>I24+I33+I37+I38+I42+I45+I46+I47+I48</f>
        <v>816.82</v>
      </c>
      <c r="J49" s="54">
        <f>SUM(J22:J48)</f>
        <v>56.87</v>
      </c>
    </row>
    <row r="50" spans="2:10" x14ac:dyDescent="0.25">
      <c r="B50" s="46"/>
      <c r="C50" s="9" t="s">
        <v>57</v>
      </c>
      <c r="D50" s="9"/>
      <c r="E50" s="52"/>
      <c r="F50" s="20">
        <f>F19+F49</f>
        <v>54.764000000000003</v>
      </c>
      <c r="G50" s="20">
        <f>G19+G49</f>
        <v>52.68</v>
      </c>
      <c r="H50" s="20">
        <f>H19+H49</f>
        <v>175.79</v>
      </c>
      <c r="I50" s="20">
        <f>I19+I49</f>
        <v>1387.47</v>
      </c>
      <c r="J50" s="54">
        <f>SUM(J5:J49)/2</f>
        <v>57.95</v>
      </c>
    </row>
  </sheetData>
  <mergeCells count="21">
    <mergeCell ref="J2:J4"/>
    <mergeCell ref="B43:B45"/>
    <mergeCell ref="C43:C45"/>
    <mergeCell ref="B25:B33"/>
    <mergeCell ref="C25:C33"/>
    <mergeCell ref="B34:B37"/>
    <mergeCell ref="C34:C37"/>
    <mergeCell ref="B39:B42"/>
    <mergeCell ref="C39:C42"/>
    <mergeCell ref="B10:B13"/>
    <mergeCell ref="C10:C13"/>
    <mergeCell ref="B14:B17"/>
    <mergeCell ref="C14:C17"/>
    <mergeCell ref="B21:B24"/>
    <mergeCell ref="C21:C24"/>
    <mergeCell ref="B2:B3"/>
    <mergeCell ref="C2:C3"/>
    <mergeCell ref="D2:D3"/>
    <mergeCell ref="F2:H2"/>
    <mergeCell ref="B5:B9"/>
    <mergeCell ref="C5:C9"/>
  </mergeCells>
  <pageMargins left="0.56000000000000005" right="0.23622047244094491" top="0.39370078740157483" bottom="0.19685039370078741" header="0.31496062992125984" footer="0.15748031496062992"/>
  <pageSetup paperSize="9" scale="9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4" workbookViewId="0">
      <selection activeCell="L53" sqref="L53"/>
    </sheetView>
  </sheetViews>
  <sheetFormatPr defaultRowHeight="15" x14ac:dyDescent="0.25"/>
  <cols>
    <col min="1" max="1" width="7.5703125" customWidth="1"/>
    <col min="3" max="3" width="17.28515625" customWidth="1"/>
    <col min="4" max="4" width="14.28515625" customWidth="1"/>
    <col min="6" max="7" width="8" customWidth="1"/>
  </cols>
  <sheetData>
    <row r="1" spans="1:10" x14ac:dyDescent="0.25">
      <c r="D1" t="s">
        <v>195</v>
      </c>
    </row>
    <row r="2" spans="1:10" x14ac:dyDescent="0.25">
      <c r="A2" s="1" t="s">
        <v>1</v>
      </c>
      <c r="B2" s="104" t="s">
        <v>2</v>
      </c>
      <c r="C2" s="104" t="s">
        <v>3</v>
      </c>
      <c r="D2" s="144" t="s">
        <v>4</v>
      </c>
      <c r="E2" s="47" t="s">
        <v>5</v>
      </c>
      <c r="F2" s="145" t="s">
        <v>6</v>
      </c>
      <c r="G2" s="146"/>
      <c r="H2" s="147"/>
      <c r="I2" s="137" t="s">
        <v>7</v>
      </c>
      <c r="J2" s="88" t="s">
        <v>242</v>
      </c>
    </row>
    <row r="3" spans="1:10" ht="24.75" customHeight="1" x14ac:dyDescent="0.25">
      <c r="A3" s="3"/>
      <c r="B3" s="105"/>
      <c r="C3" s="105"/>
      <c r="D3" s="144"/>
      <c r="E3" s="47" t="s">
        <v>8</v>
      </c>
      <c r="F3" s="148"/>
      <c r="G3" s="149"/>
      <c r="H3" s="150"/>
      <c r="I3" s="138"/>
      <c r="J3" s="88"/>
    </row>
    <row r="4" spans="1:10" x14ac:dyDescent="0.25">
      <c r="B4" s="22"/>
      <c r="C4" s="22"/>
      <c r="D4" s="22"/>
      <c r="E4" s="22"/>
      <c r="F4" s="22" t="s">
        <v>9</v>
      </c>
      <c r="G4" s="22" t="s">
        <v>10</v>
      </c>
      <c r="H4" s="22" t="s">
        <v>11</v>
      </c>
      <c r="I4" s="22" t="s">
        <v>59</v>
      </c>
      <c r="J4" s="88"/>
    </row>
    <row r="5" spans="1:10" x14ac:dyDescent="0.25">
      <c r="B5" s="5"/>
      <c r="C5" s="6" t="s">
        <v>12</v>
      </c>
      <c r="D5" s="7"/>
      <c r="E5" s="7"/>
      <c r="F5" s="7"/>
      <c r="G5" s="7"/>
      <c r="H5" s="7"/>
      <c r="I5" s="7"/>
      <c r="J5" s="58"/>
    </row>
    <row r="6" spans="1:10" x14ac:dyDescent="0.25">
      <c r="B6" s="70" t="s">
        <v>87</v>
      </c>
      <c r="C6" s="71" t="s">
        <v>222</v>
      </c>
      <c r="D6" s="11" t="s">
        <v>223</v>
      </c>
      <c r="E6" s="10">
        <v>100</v>
      </c>
      <c r="F6" s="23"/>
      <c r="G6" s="23"/>
      <c r="H6" s="23"/>
      <c r="I6" s="23"/>
      <c r="J6" s="58"/>
    </row>
    <row r="7" spans="1:10" x14ac:dyDescent="0.25">
      <c r="B7" s="70"/>
      <c r="C7" s="71"/>
      <c r="D7" s="11" t="s">
        <v>102</v>
      </c>
      <c r="E7" s="10">
        <v>18</v>
      </c>
      <c r="F7" s="23"/>
      <c r="G7" s="23"/>
      <c r="H7" s="23"/>
      <c r="I7" s="23"/>
      <c r="J7" s="58"/>
    </row>
    <row r="8" spans="1:10" x14ac:dyDescent="0.25">
      <c r="B8" s="70"/>
      <c r="C8" s="71"/>
      <c r="D8" s="11" t="s">
        <v>18</v>
      </c>
      <c r="E8" s="10">
        <v>15</v>
      </c>
      <c r="F8" s="23"/>
      <c r="G8" s="23"/>
      <c r="H8" s="23"/>
      <c r="I8" s="23"/>
      <c r="J8" s="58">
        <v>0.23</v>
      </c>
    </row>
    <row r="9" spans="1:10" x14ac:dyDescent="0.25">
      <c r="A9">
        <v>85</v>
      </c>
      <c r="B9" s="70"/>
      <c r="C9" s="71"/>
      <c r="D9" s="11" t="s">
        <v>22</v>
      </c>
      <c r="E9" s="10">
        <v>6</v>
      </c>
      <c r="F9" s="23"/>
      <c r="G9" s="23"/>
      <c r="H9" s="23"/>
      <c r="I9" s="23"/>
      <c r="J9" s="58"/>
    </row>
    <row r="10" spans="1:10" x14ac:dyDescent="0.25">
      <c r="B10" s="70"/>
      <c r="C10" s="71"/>
      <c r="D10" s="11" t="s">
        <v>34</v>
      </c>
      <c r="E10" s="10">
        <v>3</v>
      </c>
      <c r="F10" s="23"/>
      <c r="G10" s="23"/>
      <c r="H10" s="23"/>
      <c r="I10" s="23"/>
      <c r="J10" s="58"/>
    </row>
    <row r="11" spans="1:10" x14ac:dyDescent="0.25">
      <c r="B11" s="70"/>
      <c r="C11" s="71"/>
      <c r="D11" s="11" t="s">
        <v>224</v>
      </c>
      <c r="E11" s="10">
        <v>10</v>
      </c>
      <c r="F11" s="23"/>
      <c r="G11" s="23"/>
      <c r="H11" s="23"/>
      <c r="I11" s="23"/>
      <c r="J11" s="58"/>
    </row>
    <row r="12" spans="1:10" x14ac:dyDescent="0.25">
      <c r="B12" s="70"/>
      <c r="C12" s="71"/>
      <c r="D12" s="11" t="s">
        <v>225</v>
      </c>
      <c r="E12" s="10">
        <v>10</v>
      </c>
      <c r="F12" s="23"/>
      <c r="G12" s="23"/>
      <c r="H12" s="23"/>
      <c r="I12" s="23"/>
      <c r="J12" s="58"/>
    </row>
    <row r="13" spans="1:10" x14ac:dyDescent="0.25">
      <c r="B13" s="70"/>
      <c r="C13" s="71"/>
      <c r="D13" s="11"/>
      <c r="E13" s="10"/>
      <c r="F13" s="10">
        <v>14.9</v>
      </c>
      <c r="G13" s="10">
        <v>35.15</v>
      </c>
      <c r="H13" s="10">
        <v>26</v>
      </c>
      <c r="I13" s="10">
        <v>256</v>
      </c>
      <c r="J13" s="58"/>
    </row>
    <row r="14" spans="1:10" x14ac:dyDescent="0.25">
      <c r="B14" s="70">
        <v>200</v>
      </c>
      <c r="C14" s="71" t="s">
        <v>142</v>
      </c>
      <c r="D14" s="11" t="s">
        <v>21</v>
      </c>
      <c r="E14" s="10">
        <v>1</v>
      </c>
      <c r="F14" s="10"/>
      <c r="G14" s="10"/>
      <c r="H14" s="10"/>
      <c r="I14" s="10"/>
      <c r="J14" s="58"/>
    </row>
    <row r="15" spans="1:10" x14ac:dyDescent="0.25">
      <c r="A15">
        <v>136</v>
      </c>
      <c r="B15" s="70"/>
      <c r="C15" s="71"/>
      <c r="D15" s="11" t="s">
        <v>22</v>
      </c>
      <c r="E15" s="10">
        <v>15</v>
      </c>
      <c r="F15" s="10"/>
      <c r="G15" s="10"/>
      <c r="H15" s="10"/>
      <c r="I15" s="10"/>
      <c r="J15" s="58"/>
    </row>
    <row r="16" spans="1:10" x14ac:dyDescent="0.25">
      <c r="B16" s="70"/>
      <c r="C16" s="71"/>
      <c r="D16" s="11"/>
      <c r="E16" s="10"/>
      <c r="F16" s="10">
        <v>0</v>
      </c>
      <c r="G16" s="10">
        <v>0</v>
      </c>
      <c r="H16" s="10">
        <v>15</v>
      </c>
      <c r="I16" s="10">
        <v>58</v>
      </c>
      <c r="J16" s="61"/>
    </row>
    <row r="17" spans="1:10" x14ac:dyDescent="0.25">
      <c r="A17">
        <v>3</v>
      </c>
      <c r="B17" s="18">
        <v>50</v>
      </c>
      <c r="C17" s="9" t="s">
        <v>226</v>
      </c>
      <c r="D17" s="11" t="s">
        <v>227</v>
      </c>
      <c r="E17" s="10">
        <v>40</v>
      </c>
      <c r="F17" s="10">
        <v>2.96</v>
      </c>
      <c r="G17" s="10">
        <v>1.36</v>
      </c>
      <c r="H17" s="10">
        <v>16.744</v>
      </c>
      <c r="I17" s="10">
        <v>85.77</v>
      </c>
      <c r="J17" s="58"/>
    </row>
    <row r="18" spans="1:10" ht="24.75" x14ac:dyDescent="0.25">
      <c r="A18" s="12" t="s">
        <v>26</v>
      </c>
      <c r="B18" s="25">
        <v>45</v>
      </c>
      <c r="C18" s="26" t="s">
        <v>199</v>
      </c>
      <c r="D18" s="9" t="s">
        <v>200</v>
      </c>
      <c r="E18" s="10">
        <v>45</v>
      </c>
      <c r="F18" s="10">
        <v>1.8</v>
      </c>
      <c r="G18" s="10">
        <v>1.665</v>
      </c>
      <c r="H18" s="10">
        <v>35.200000000000003</v>
      </c>
      <c r="I18" s="10">
        <v>156.19999999999999</v>
      </c>
      <c r="J18" s="58"/>
    </row>
    <row r="19" spans="1:10" x14ac:dyDescent="0.25">
      <c r="B19" s="18"/>
      <c r="C19" s="9" t="s">
        <v>29</v>
      </c>
      <c r="D19" s="11"/>
      <c r="E19" s="10"/>
      <c r="F19" s="10">
        <f>F13+F16+F17+F18</f>
        <v>19.66</v>
      </c>
      <c r="G19" s="10">
        <f>G13+G16+G17+G18</f>
        <v>38.174999999999997</v>
      </c>
      <c r="H19" s="10">
        <f>H13+H16+H17+H18</f>
        <v>92.944000000000003</v>
      </c>
      <c r="I19" s="10">
        <f>I13+I16+I17+I18</f>
        <v>555.97</v>
      </c>
      <c r="J19" s="58">
        <f>SUM(J5:J18)</f>
        <v>0.23</v>
      </c>
    </row>
    <row r="20" spans="1:10" x14ac:dyDescent="0.25">
      <c r="B20" s="10"/>
      <c r="C20" s="24" t="s">
        <v>30</v>
      </c>
      <c r="D20" s="11"/>
      <c r="E20" s="10"/>
      <c r="F20" s="10"/>
      <c r="G20" s="10"/>
      <c r="H20" s="10"/>
      <c r="I20" s="10"/>
      <c r="J20" s="58"/>
    </row>
    <row r="21" spans="1:10" x14ac:dyDescent="0.25">
      <c r="B21" s="70">
        <v>40</v>
      </c>
      <c r="C21" s="71" t="s">
        <v>228</v>
      </c>
      <c r="D21" s="9" t="s">
        <v>38</v>
      </c>
      <c r="E21" s="10">
        <v>46</v>
      </c>
      <c r="F21" s="28"/>
      <c r="G21" s="28"/>
      <c r="H21" s="28"/>
      <c r="I21" s="28"/>
      <c r="J21" s="58"/>
    </row>
    <row r="22" spans="1:10" x14ac:dyDescent="0.25">
      <c r="B22" s="70"/>
      <c r="C22" s="71"/>
      <c r="D22" s="9" t="s">
        <v>79</v>
      </c>
      <c r="E22" s="10">
        <v>0.6</v>
      </c>
      <c r="F22" s="18"/>
      <c r="G22" s="18"/>
      <c r="H22" s="18"/>
      <c r="I22" s="18"/>
      <c r="J22" s="58">
        <v>0.12</v>
      </c>
    </row>
    <row r="23" spans="1:10" x14ac:dyDescent="0.25">
      <c r="A23">
        <v>20</v>
      </c>
      <c r="B23" s="70"/>
      <c r="C23" s="71"/>
      <c r="D23" s="9" t="s">
        <v>99</v>
      </c>
      <c r="E23" s="10">
        <v>3</v>
      </c>
      <c r="F23" s="18"/>
      <c r="G23" s="18"/>
      <c r="H23" s="18"/>
      <c r="I23" s="18"/>
      <c r="J23" s="58"/>
    </row>
    <row r="24" spans="1:10" x14ac:dyDescent="0.25">
      <c r="B24" s="70"/>
      <c r="C24" s="71"/>
      <c r="D24" s="9"/>
      <c r="E24" s="10"/>
      <c r="F24" s="18"/>
      <c r="G24" s="18"/>
      <c r="H24" s="18"/>
      <c r="I24" s="18"/>
      <c r="J24" s="58"/>
    </row>
    <row r="25" spans="1:10" x14ac:dyDescent="0.25">
      <c r="B25" s="70"/>
      <c r="C25" s="71"/>
      <c r="D25" s="9"/>
      <c r="E25" s="18"/>
      <c r="F25" s="10">
        <v>0.5</v>
      </c>
      <c r="G25" s="10">
        <v>2.13</v>
      </c>
      <c r="H25" s="10">
        <v>2.5499999999999998</v>
      </c>
      <c r="I25" s="10">
        <v>31.06</v>
      </c>
      <c r="J25" s="58"/>
    </row>
    <row r="26" spans="1:10" x14ac:dyDescent="0.25">
      <c r="B26" s="80" t="s">
        <v>35</v>
      </c>
      <c r="C26" s="83" t="s">
        <v>167</v>
      </c>
      <c r="D26" s="11" t="s">
        <v>37</v>
      </c>
      <c r="E26" s="10">
        <v>30</v>
      </c>
      <c r="F26" s="10"/>
      <c r="G26" s="10"/>
      <c r="H26" s="10"/>
      <c r="I26" s="10"/>
      <c r="J26" s="58"/>
    </row>
    <row r="27" spans="1:10" x14ac:dyDescent="0.25">
      <c r="B27" s="81"/>
      <c r="C27" s="84"/>
      <c r="D27" s="11" t="s">
        <v>40</v>
      </c>
      <c r="E27" s="10">
        <v>100</v>
      </c>
      <c r="F27" s="10"/>
      <c r="G27" s="10"/>
      <c r="H27" s="10"/>
      <c r="I27" s="10"/>
      <c r="J27" s="58"/>
    </row>
    <row r="28" spans="1:10" x14ac:dyDescent="0.25">
      <c r="B28" s="81"/>
      <c r="C28" s="84"/>
      <c r="D28" s="11" t="s">
        <v>33</v>
      </c>
      <c r="E28" s="10">
        <v>6</v>
      </c>
      <c r="F28" s="10"/>
      <c r="G28" s="10"/>
      <c r="H28" s="10"/>
      <c r="I28" s="10"/>
      <c r="J28" s="58"/>
    </row>
    <row r="29" spans="1:10" x14ac:dyDescent="0.25">
      <c r="B29" s="81"/>
      <c r="C29" s="84"/>
      <c r="D29" s="11" t="s">
        <v>42</v>
      </c>
      <c r="E29" s="10">
        <v>13</v>
      </c>
      <c r="F29" s="10"/>
      <c r="G29" s="10"/>
      <c r="H29" s="10"/>
      <c r="I29" s="10"/>
      <c r="J29" s="58">
        <v>3.02</v>
      </c>
    </row>
    <row r="30" spans="1:10" x14ac:dyDescent="0.25">
      <c r="A30">
        <v>76</v>
      </c>
      <c r="B30" s="81"/>
      <c r="C30" s="84"/>
      <c r="D30" s="11" t="s">
        <v>168</v>
      </c>
      <c r="E30" s="10">
        <v>5</v>
      </c>
      <c r="F30" s="10"/>
      <c r="G30" s="10"/>
      <c r="H30" s="10"/>
      <c r="I30" s="10"/>
      <c r="J30" s="58"/>
    </row>
    <row r="31" spans="1:10" x14ac:dyDescent="0.25">
      <c r="B31" s="81"/>
      <c r="C31" s="84"/>
      <c r="D31" s="11" t="s">
        <v>75</v>
      </c>
      <c r="E31" s="10">
        <v>5</v>
      </c>
      <c r="F31" s="10"/>
      <c r="G31" s="10"/>
      <c r="H31" s="10"/>
      <c r="I31" s="10"/>
      <c r="J31" s="58"/>
    </row>
    <row r="32" spans="1:10" x14ac:dyDescent="0.25">
      <c r="B32" s="81"/>
      <c r="C32" s="84"/>
      <c r="D32" s="11" t="s">
        <v>169</v>
      </c>
      <c r="E32" s="10">
        <v>17</v>
      </c>
      <c r="F32" s="10"/>
      <c r="G32" s="10"/>
      <c r="H32" s="10"/>
      <c r="I32" s="10"/>
      <c r="J32" s="58"/>
    </row>
    <row r="33" spans="1:10" x14ac:dyDescent="0.25">
      <c r="B33" s="81"/>
      <c r="C33" s="84"/>
      <c r="D33" s="11" t="s">
        <v>43</v>
      </c>
      <c r="E33" s="10">
        <v>10</v>
      </c>
      <c r="F33" s="10"/>
      <c r="G33" s="10"/>
      <c r="H33" s="10"/>
      <c r="I33" s="10"/>
      <c r="J33" s="58"/>
    </row>
    <row r="34" spans="1:10" x14ac:dyDescent="0.25">
      <c r="B34" s="81"/>
      <c r="C34" s="84"/>
      <c r="D34" s="11"/>
      <c r="E34" s="10"/>
      <c r="F34" s="10">
        <v>7.23</v>
      </c>
      <c r="G34" s="10">
        <v>8.34</v>
      </c>
      <c r="H34" s="10">
        <v>17.57</v>
      </c>
      <c r="I34" s="10">
        <v>170.7</v>
      </c>
      <c r="J34" s="58"/>
    </row>
    <row r="35" spans="1:10" x14ac:dyDescent="0.25">
      <c r="B35" s="80" t="s">
        <v>232</v>
      </c>
      <c r="C35" s="83" t="s">
        <v>229</v>
      </c>
      <c r="D35" s="11" t="s">
        <v>81</v>
      </c>
      <c r="E35" s="10">
        <v>80</v>
      </c>
      <c r="F35" s="10"/>
      <c r="G35" s="10"/>
      <c r="H35" s="10"/>
      <c r="I35" s="10"/>
      <c r="J35" s="58"/>
    </row>
    <row r="36" spans="1:10" x14ac:dyDescent="0.25">
      <c r="B36" s="81"/>
      <c r="C36" s="84"/>
      <c r="D36" s="11" t="s">
        <v>40</v>
      </c>
      <c r="E36" s="10">
        <v>240</v>
      </c>
      <c r="F36" s="10"/>
      <c r="G36" s="10"/>
      <c r="H36" s="10"/>
      <c r="I36" s="10"/>
      <c r="J36" s="58"/>
    </row>
    <row r="37" spans="1:10" x14ac:dyDescent="0.25">
      <c r="A37">
        <v>88</v>
      </c>
      <c r="B37" s="81"/>
      <c r="C37" s="84"/>
      <c r="D37" s="11" t="s">
        <v>41</v>
      </c>
      <c r="E37" s="10">
        <v>20</v>
      </c>
      <c r="F37" s="10"/>
      <c r="G37" s="10"/>
      <c r="H37" s="10"/>
      <c r="I37" s="10"/>
      <c r="J37" s="58">
        <v>15.52</v>
      </c>
    </row>
    <row r="38" spans="1:10" x14ac:dyDescent="0.25">
      <c r="B38" s="81"/>
      <c r="C38" s="84"/>
      <c r="D38" s="11" t="s">
        <v>42</v>
      </c>
      <c r="E38" s="10">
        <v>33</v>
      </c>
      <c r="F38" s="10"/>
      <c r="G38" s="10"/>
      <c r="H38" s="10"/>
      <c r="I38" s="10"/>
      <c r="J38" s="58"/>
    </row>
    <row r="39" spans="1:10" x14ac:dyDescent="0.25">
      <c r="B39" s="81"/>
      <c r="C39" s="84"/>
      <c r="D39" s="11" t="s">
        <v>150</v>
      </c>
      <c r="E39" s="10">
        <v>6</v>
      </c>
      <c r="F39" s="10"/>
      <c r="G39" s="10"/>
      <c r="H39" s="10"/>
      <c r="I39" s="10"/>
      <c r="J39" s="58"/>
    </row>
    <row r="40" spans="1:10" x14ac:dyDescent="0.25">
      <c r="B40" s="81"/>
      <c r="C40" s="84"/>
      <c r="D40" s="11" t="s">
        <v>34</v>
      </c>
      <c r="E40" s="10">
        <v>13</v>
      </c>
      <c r="F40" s="10"/>
      <c r="G40" s="10"/>
      <c r="H40" s="10"/>
      <c r="I40" s="10"/>
      <c r="J40" s="58"/>
    </row>
    <row r="41" spans="1:10" x14ac:dyDescent="0.25">
      <c r="B41" s="82"/>
      <c r="C41" s="85"/>
      <c r="D41" s="11"/>
      <c r="E41" s="10"/>
      <c r="F41" s="10">
        <v>9.1999999999999993</v>
      </c>
      <c r="G41" s="10">
        <v>7.6</v>
      </c>
      <c r="H41" s="10">
        <v>23.12</v>
      </c>
      <c r="I41" s="10">
        <v>203.12</v>
      </c>
      <c r="J41" s="58"/>
    </row>
    <row r="42" spans="1:10" x14ac:dyDescent="0.25">
      <c r="B42" s="70">
        <v>200</v>
      </c>
      <c r="C42" s="71" t="s">
        <v>208</v>
      </c>
      <c r="D42" s="11" t="s">
        <v>209</v>
      </c>
      <c r="E42" s="10">
        <v>24</v>
      </c>
      <c r="F42" s="10"/>
      <c r="G42" s="10"/>
      <c r="H42" s="10"/>
      <c r="I42" s="10"/>
      <c r="J42" s="58"/>
    </row>
    <row r="43" spans="1:10" x14ac:dyDescent="0.25">
      <c r="A43">
        <v>332</v>
      </c>
      <c r="B43" s="70"/>
      <c r="C43" s="71"/>
      <c r="D43" s="11" t="s">
        <v>22</v>
      </c>
      <c r="E43" s="10">
        <v>10</v>
      </c>
      <c r="F43" s="10"/>
      <c r="G43" s="10"/>
      <c r="H43" s="10"/>
      <c r="I43" s="10"/>
      <c r="J43" s="58"/>
    </row>
    <row r="44" spans="1:10" x14ac:dyDescent="0.25">
      <c r="B44" s="70"/>
      <c r="C44" s="71"/>
      <c r="D44" s="11"/>
      <c r="E44" s="10"/>
      <c r="F44" s="10">
        <v>0</v>
      </c>
      <c r="G44" s="10">
        <v>0</v>
      </c>
      <c r="H44" s="10">
        <v>30.6</v>
      </c>
      <c r="I44" s="10">
        <v>118</v>
      </c>
      <c r="J44" s="61"/>
    </row>
    <row r="45" spans="1:10" x14ac:dyDescent="0.25">
      <c r="A45">
        <v>619</v>
      </c>
      <c r="B45" s="5">
        <v>111</v>
      </c>
      <c r="C45" s="15" t="s">
        <v>152</v>
      </c>
      <c r="D45" s="7" t="s">
        <v>153</v>
      </c>
      <c r="E45" s="5">
        <v>111</v>
      </c>
      <c r="F45" s="5">
        <v>0.33</v>
      </c>
      <c r="G45" s="5">
        <v>0</v>
      </c>
      <c r="H45" s="5">
        <v>9.5500000000000007</v>
      </c>
      <c r="I45" s="5">
        <v>42</v>
      </c>
      <c r="J45" s="58">
        <v>5</v>
      </c>
    </row>
    <row r="46" spans="1:10" x14ac:dyDescent="0.25">
      <c r="A46">
        <v>3</v>
      </c>
      <c r="B46" s="18">
        <v>24</v>
      </c>
      <c r="C46" s="9" t="s">
        <v>51</v>
      </c>
      <c r="D46" s="9" t="s">
        <v>52</v>
      </c>
      <c r="E46" s="10">
        <v>24</v>
      </c>
      <c r="F46" s="5">
        <v>1.65</v>
      </c>
      <c r="G46" s="5">
        <v>0.3</v>
      </c>
      <c r="H46" s="5">
        <v>11.29</v>
      </c>
      <c r="I46" s="5">
        <v>51.6</v>
      </c>
      <c r="J46" s="58"/>
    </row>
    <row r="47" spans="1:10" x14ac:dyDescent="0.25">
      <c r="A47">
        <v>3</v>
      </c>
      <c r="B47" s="18">
        <v>40</v>
      </c>
      <c r="C47" s="9" t="s">
        <v>53</v>
      </c>
      <c r="D47" s="9"/>
      <c r="E47" s="10">
        <v>40</v>
      </c>
      <c r="F47" s="5">
        <v>3</v>
      </c>
      <c r="G47" s="5">
        <v>1.4</v>
      </c>
      <c r="H47" s="5">
        <v>16.7</v>
      </c>
      <c r="I47" s="5">
        <v>85.77</v>
      </c>
      <c r="J47" s="62"/>
    </row>
    <row r="48" spans="1:10" x14ac:dyDescent="0.25">
      <c r="B48" s="27"/>
      <c r="C48" s="9" t="s">
        <v>56</v>
      </c>
      <c r="D48" s="11"/>
      <c r="E48" s="11"/>
      <c r="F48" s="19">
        <f>F25+F34+F41+F44+F45+F46+F47</f>
        <v>21.909999999999997</v>
      </c>
      <c r="G48" s="19">
        <f>G25+G34+G41+G44+G45+G46+G47</f>
        <v>19.77</v>
      </c>
      <c r="H48" s="19">
        <f>H25+H34+H41+H44+H45+H46+H47</f>
        <v>111.38000000000001</v>
      </c>
      <c r="I48" s="19">
        <f>I25+I34+I41+I44+I45+I46+I47</f>
        <v>702.25</v>
      </c>
      <c r="J48" s="54">
        <f>SUM(J22:J47)</f>
        <v>23.66</v>
      </c>
    </row>
    <row r="49" spans="2:10" x14ac:dyDescent="0.25">
      <c r="B49" s="27"/>
      <c r="C49" s="9" t="s">
        <v>84</v>
      </c>
      <c r="D49" s="11"/>
      <c r="E49" s="11"/>
      <c r="F49" s="19">
        <f>F19+F48</f>
        <v>41.569999999999993</v>
      </c>
      <c r="G49" s="19">
        <f>G19+G48</f>
        <v>57.944999999999993</v>
      </c>
      <c r="H49" s="19">
        <f>H19+H48</f>
        <v>204.32400000000001</v>
      </c>
      <c r="I49" s="19">
        <f>I19+I48</f>
        <v>1258.22</v>
      </c>
      <c r="J49" s="54">
        <f>SUM(J5:J48)/2</f>
        <v>23.89</v>
      </c>
    </row>
  </sheetData>
  <mergeCells count="18">
    <mergeCell ref="B6:B13"/>
    <mergeCell ref="C6:C13"/>
    <mergeCell ref="B2:B3"/>
    <mergeCell ref="C2:C3"/>
    <mergeCell ref="J2:J4"/>
    <mergeCell ref="B42:B44"/>
    <mergeCell ref="C42:C44"/>
    <mergeCell ref="B14:B16"/>
    <mergeCell ref="C14:C16"/>
    <mergeCell ref="B21:B25"/>
    <mergeCell ref="C21:C25"/>
    <mergeCell ref="B26:B34"/>
    <mergeCell ref="C26:C34"/>
    <mergeCell ref="D2:D3"/>
    <mergeCell ref="F2:H3"/>
    <mergeCell ref="I2:I3"/>
    <mergeCell ref="B35:B41"/>
    <mergeCell ref="C35:C41"/>
  </mergeCells>
  <pageMargins left="0.39" right="0.23622047244094491" top="0.23622047244094491" bottom="0.74803149606299213" header="0.19685039370078741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5" sqref="G5"/>
    </sheetView>
  </sheetViews>
  <sheetFormatPr defaultRowHeight="15.75" x14ac:dyDescent="0.25"/>
  <cols>
    <col min="1" max="1" width="25.85546875" style="48" customWidth="1"/>
    <col min="2" max="2" width="13.85546875" style="48" customWidth="1"/>
    <col min="3" max="3" width="11.5703125" style="48" customWidth="1"/>
    <col min="4" max="4" width="12.5703125" style="48" customWidth="1"/>
    <col min="5" max="5" width="14.85546875" style="48" customWidth="1"/>
    <col min="6" max="6" width="13.140625" style="48" customWidth="1"/>
    <col min="7" max="16384" width="9.140625" style="48"/>
  </cols>
  <sheetData>
    <row r="1" spans="1:6" ht="42.75" customHeight="1" x14ac:dyDescent="0.25">
      <c r="A1" s="152" t="s">
        <v>237</v>
      </c>
      <c r="B1" s="152"/>
      <c r="C1" s="152"/>
      <c r="D1" s="152"/>
      <c r="E1" s="152"/>
    </row>
    <row r="2" spans="1:6" ht="31.5" x14ac:dyDescent="0.25">
      <c r="A2" s="151" t="s">
        <v>233</v>
      </c>
      <c r="B2" s="151" t="s">
        <v>6</v>
      </c>
      <c r="C2" s="151"/>
      <c r="D2" s="151"/>
      <c r="E2" s="49" t="s">
        <v>7</v>
      </c>
      <c r="F2" s="64" t="s">
        <v>242</v>
      </c>
    </row>
    <row r="3" spans="1:6" x14ac:dyDescent="0.25">
      <c r="A3" s="151"/>
      <c r="B3" s="49" t="s">
        <v>9</v>
      </c>
      <c r="C3" s="49" t="s">
        <v>10</v>
      </c>
      <c r="D3" s="49" t="s">
        <v>11</v>
      </c>
      <c r="E3" s="49" t="s">
        <v>238</v>
      </c>
      <c r="F3" s="64"/>
    </row>
    <row r="4" spans="1:6" ht="50.25" customHeight="1" x14ac:dyDescent="0.25">
      <c r="A4" s="50" t="s">
        <v>239</v>
      </c>
      <c r="B4" s="51">
        <f>Лист1!F19+Лист2!F21+Лист3!F21+Лист4!F19+Лист5!F18+Лист6!F20+Лист7!F19+Лист8!F19+Лист9!F19+Лист10!F19</f>
        <v>181.26</v>
      </c>
      <c r="C4" s="51">
        <f>Лист1!G19+Лист2!G21+Лист3!G21+Лист4!G19+Лист5!G18+Лист6!G20+Лист7!G19+Лист8!G19+Лист9!G19+Лист10!G19</f>
        <v>245.00200000000001</v>
      </c>
      <c r="D4" s="51">
        <f>Лист1!H19+Лист2!H21+Лист3!H21+Лист4!H19+Лист5!H18+Лист6!H20+Лист7!H19+Лист8!H19+Лист9!H19+Лист10!H19</f>
        <v>720.02800000000002</v>
      </c>
      <c r="E4" s="51">
        <f>Лист1!I19+Лист2!I21+Лист3!I21+Лист4!I19+Лист5!I18+Лист6!I20+Лист7!I19+Лист8!I19+Лист9!I19+Лист10!I19</f>
        <v>5379.2859999999991</v>
      </c>
      <c r="F4" s="51">
        <f>Лист1!J19+Лист2!J21+Лист3!J21+Лист4!J19+Лист5!J18+Лист6!J20+Лист7!J19+Лист8!J19+Лист9!J19+Лист10!J19</f>
        <v>20.010000000000002</v>
      </c>
    </row>
    <row r="5" spans="1:6" ht="50.25" customHeight="1" x14ac:dyDescent="0.25">
      <c r="A5" s="50" t="s">
        <v>234</v>
      </c>
      <c r="B5" s="51">
        <f>B4/10</f>
        <v>18.125999999999998</v>
      </c>
      <c r="C5" s="51">
        <f t="shared" ref="C5:F5" si="0">C4/10</f>
        <v>24.5002</v>
      </c>
      <c r="D5" s="51">
        <f t="shared" si="0"/>
        <v>72.002800000000008</v>
      </c>
      <c r="E5" s="51">
        <f t="shared" si="0"/>
        <v>537.92859999999996</v>
      </c>
      <c r="F5" s="51">
        <f t="shared" si="0"/>
        <v>2.0010000000000003</v>
      </c>
    </row>
    <row r="6" spans="1:6" ht="50.25" customHeight="1" x14ac:dyDescent="0.25">
      <c r="A6" s="50" t="s">
        <v>240</v>
      </c>
      <c r="B6" s="51">
        <f>Лист1!F49+Лист2!F50+Лист3!F51+Лист4!F45+Лист5!F46+Лист6!F48+Лист7!F53+Лист8!F46+Лист9!F49+Лист10!F48</f>
        <v>299.44799999999998</v>
      </c>
      <c r="C6" s="51">
        <f>Лист1!G49+Лист2!G50+Лист3!G51+Лист4!G45+Лист5!G46+Лист6!G48+Лист7!G53+Лист8!G46+Лист9!G49+Лист10!G48</f>
        <v>226.262</v>
      </c>
      <c r="D6" s="51">
        <f>Лист1!H49+Лист2!H50+Лист3!H51+Лист4!H45+Лист5!H46+Лист6!H48+Лист7!H53+Лист8!H46+Лист9!H49+Лист10!H48</f>
        <v>1255.9440000000002</v>
      </c>
      <c r="E6" s="51">
        <f>Лист1!I49+Лист2!I50+Лист3!I51+Лист4!I45+Лист5!I46+Лист6!I48+Лист7!I53+Лист8!I46+Лист9!I49+Лист10!I48</f>
        <v>8258.8499999999985</v>
      </c>
      <c r="F6" s="51">
        <f>Лист1!J49+Лист2!J50+Лист3!J51+Лист4!J45+Лист5!J46+Лист6!J48+Лист7!J53+Лист8!J46+Лист9!J49+Лист10!J48</f>
        <v>442.53000000000009</v>
      </c>
    </row>
    <row r="7" spans="1:6" ht="50.25" customHeight="1" x14ac:dyDescent="0.25">
      <c r="A7" s="50" t="s">
        <v>235</v>
      </c>
      <c r="B7" s="51">
        <f>B6/10</f>
        <v>29.944799999999997</v>
      </c>
      <c r="C7" s="51">
        <f t="shared" ref="C7" si="1">C6/10</f>
        <v>22.626200000000001</v>
      </c>
      <c r="D7" s="51">
        <f t="shared" ref="D7" si="2">D6/10</f>
        <v>125.59440000000002</v>
      </c>
      <c r="E7" s="51">
        <f t="shared" ref="E7:F7" si="3">E6/10</f>
        <v>825.88499999999988</v>
      </c>
      <c r="F7" s="51">
        <f t="shared" si="3"/>
        <v>44.253000000000007</v>
      </c>
    </row>
    <row r="8" spans="1:6" ht="50.25" customHeight="1" x14ac:dyDescent="0.25">
      <c r="A8" s="50" t="s">
        <v>57</v>
      </c>
      <c r="B8" s="51">
        <f>Лист1!F50+Лист2!F51+Лист3!F52+Лист4!F46+Лист5!F47+Лист6!F49+Лист7!F54+Лист8!F47+Лист9!F50+Лист10!F49</f>
        <v>480.70800000000003</v>
      </c>
      <c r="C8" s="51">
        <f>Лист1!G50+Лист2!G51+Лист3!G52+Лист4!G46+Лист5!G47+Лист6!G49+Лист7!G54+Лист8!G47+Лист9!G50+Лист10!G49</f>
        <v>471.26400000000001</v>
      </c>
      <c r="D8" s="51">
        <f>Лист1!H50+Лист2!H51+Лист3!H52+Лист4!H46+Лист5!H47+Лист6!H49+Лист7!H54+Лист8!H47+Лист9!H50+Лист10!H49</f>
        <v>1975.972</v>
      </c>
      <c r="E8" s="51">
        <f>Лист1!I50+Лист2!I51+Лист3!I52+Лист4!I46+Лист5!I47+Лист6!I49+Лист7!I54+Лист8!I47+Лист9!I50+Лист10!I49</f>
        <v>13638.136</v>
      </c>
      <c r="F8" s="51">
        <f>Лист1!J50+Лист2!J51+Лист3!J52+Лист4!J46+Лист5!J47+Лист6!J49+Лист7!J54+Лист8!J47+Лист9!J50+Лист10!J49</f>
        <v>462.53999999999996</v>
      </c>
    </row>
    <row r="9" spans="1:6" ht="50.25" customHeight="1" x14ac:dyDescent="0.25">
      <c r="A9" s="50" t="s">
        <v>236</v>
      </c>
      <c r="B9" s="51">
        <f>B8/10</f>
        <v>48.070800000000006</v>
      </c>
      <c r="C9" s="51">
        <f t="shared" ref="C9" si="4">C8/10</f>
        <v>47.126400000000004</v>
      </c>
      <c r="D9" s="51">
        <f t="shared" ref="D9" si="5">D8/10</f>
        <v>197.59719999999999</v>
      </c>
      <c r="E9" s="51">
        <f t="shared" ref="E9:F9" si="6">E8/10</f>
        <v>1363.8136</v>
      </c>
      <c r="F9" s="51">
        <f t="shared" si="6"/>
        <v>46.253999999999998</v>
      </c>
    </row>
  </sheetData>
  <mergeCells count="3">
    <mergeCell ref="B2:D2"/>
    <mergeCell ref="A1:E1"/>
    <mergeCell ref="A2:A3"/>
  </mergeCells>
  <pageMargins left="0.7" right="0.2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J1" sqref="J1:J1048576"/>
    </sheetView>
  </sheetViews>
  <sheetFormatPr defaultRowHeight="15" x14ac:dyDescent="0.25"/>
  <cols>
    <col min="2" max="2" width="9.28515625" customWidth="1"/>
    <col min="3" max="3" width="15.42578125" customWidth="1"/>
    <col min="4" max="4" width="14.7109375" customWidth="1"/>
    <col min="6" max="6" width="7.5703125" style="56" customWidth="1"/>
    <col min="7" max="7" width="7.7109375" style="56" customWidth="1"/>
    <col min="8" max="9" width="9.140625" style="56"/>
    <col min="10" max="10" width="9.140625" style="57"/>
  </cols>
  <sheetData>
    <row r="1" spans="1:10" x14ac:dyDescent="0.25">
      <c r="D1" t="s">
        <v>58</v>
      </c>
    </row>
    <row r="2" spans="1:10" ht="25.5" x14ac:dyDescent="0.25">
      <c r="A2" s="1" t="s">
        <v>1</v>
      </c>
      <c r="B2" s="86" t="s">
        <v>2</v>
      </c>
      <c r="C2" s="86" t="s">
        <v>3</v>
      </c>
      <c r="D2" s="92" t="s">
        <v>4</v>
      </c>
      <c r="E2" s="21" t="s">
        <v>5</v>
      </c>
      <c r="F2" s="93" t="s">
        <v>6</v>
      </c>
      <c r="G2" s="94"/>
      <c r="H2" s="95"/>
      <c r="I2" s="99" t="s">
        <v>7</v>
      </c>
      <c r="J2" s="88" t="s">
        <v>242</v>
      </c>
    </row>
    <row r="3" spans="1:10" x14ac:dyDescent="0.25">
      <c r="A3" s="3"/>
      <c r="B3" s="87"/>
      <c r="C3" s="87"/>
      <c r="D3" s="92"/>
      <c r="E3" s="21" t="s">
        <v>8</v>
      </c>
      <c r="F3" s="96"/>
      <c r="G3" s="97"/>
      <c r="H3" s="98"/>
      <c r="I3" s="100"/>
      <c r="J3" s="88"/>
    </row>
    <row r="4" spans="1:10" x14ac:dyDescent="0.25">
      <c r="B4" s="22"/>
      <c r="C4" s="22"/>
      <c r="D4" s="22"/>
      <c r="E4" s="22"/>
      <c r="F4" s="27" t="s">
        <v>9</v>
      </c>
      <c r="G4" s="27" t="s">
        <v>10</v>
      </c>
      <c r="H4" s="27" t="s">
        <v>11</v>
      </c>
      <c r="I4" s="27" t="s">
        <v>59</v>
      </c>
      <c r="J4" s="88"/>
    </row>
    <row r="5" spans="1:10" x14ac:dyDescent="0.25">
      <c r="B5" s="5"/>
      <c r="C5" s="6" t="s">
        <v>12</v>
      </c>
      <c r="D5" s="7"/>
      <c r="E5" s="7"/>
      <c r="F5" s="11"/>
      <c r="G5" s="11"/>
      <c r="H5" s="11"/>
      <c r="I5" s="11"/>
      <c r="J5" s="58"/>
    </row>
    <row r="6" spans="1:10" x14ac:dyDescent="0.25">
      <c r="B6" s="80">
        <v>200</v>
      </c>
      <c r="C6" s="83" t="s">
        <v>60</v>
      </c>
      <c r="D6" s="11" t="s">
        <v>61</v>
      </c>
      <c r="E6" s="10">
        <v>15</v>
      </c>
      <c r="F6" s="23"/>
      <c r="G6" s="23"/>
      <c r="H6" s="23"/>
      <c r="I6" s="23"/>
      <c r="J6" s="58"/>
    </row>
    <row r="7" spans="1:10" x14ac:dyDescent="0.25">
      <c r="B7" s="81"/>
      <c r="C7" s="84"/>
      <c r="D7" s="11" t="s">
        <v>62</v>
      </c>
      <c r="E7" s="10">
        <v>11</v>
      </c>
      <c r="F7" s="23"/>
      <c r="G7" s="23"/>
      <c r="H7" s="23"/>
      <c r="I7" s="23"/>
      <c r="J7" s="58"/>
    </row>
    <row r="8" spans="1:10" x14ac:dyDescent="0.25">
      <c r="A8" t="s">
        <v>63</v>
      </c>
      <c r="B8" s="81"/>
      <c r="C8" s="84"/>
      <c r="D8" s="11" t="s">
        <v>19</v>
      </c>
      <c r="E8" s="10">
        <v>100</v>
      </c>
      <c r="F8" s="23"/>
      <c r="G8" s="23"/>
      <c r="H8" s="23"/>
      <c r="I8" s="23"/>
      <c r="J8" s="58">
        <v>1</v>
      </c>
    </row>
    <row r="9" spans="1:10" x14ac:dyDescent="0.25">
      <c r="B9" s="81"/>
      <c r="C9" s="84"/>
      <c r="D9" s="11" t="s">
        <v>22</v>
      </c>
      <c r="E9" s="10">
        <v>5</v>
      </c>
      <c r="F9" s="23"/>
      <c r="G9" s="23"/>
      <c r="H9" s="23"/>
      <c r="I9" s="23"/>
      <c r="J9" s="58"/>
    </row>
    <row r="10" spans="1:10" x14ac:dyDescent="0.25">
      <c r="B10" s="81"/>
      <c r="C10" s="84"/>
      <c r="D10" s="11" t="s">
        <v>64</v>
      </c>
      <c r="E10" s="10">
        <v>5</v>
      </c>
      <c r="F10" s="23"/>
      <c r="G10" s="23"/>
      <c r="H10" s="23"/>
      <c r="I10" s="23"/>
      <c r="J10" s="58"/>
    </row>
    <row r="11" spans="1:10" x14ac:dyDescent="0.25">
      <c r="B11" s="82"/>
      <c r="C11" s="85"/>
      <c r="D11" s="11"/>
      <c r="E11" s="10"/>
      <c r="F11" s="10">
        <v>5</v>
      </c>
      <c r="G11" s="10">
        <v>5.8</v>
      </c>
      <c r="H11" s="10">
        <v>26.4</v>
      </c>
      <c r="I11" s="10">
        <v>176</v>
      </c>
      <c r="J11" s="58"/>
    </row>
    <row r="12" spans="1:10" x14ac:dyDescent="0.25">
      <c r="B12" s="80">
        <v>200</v>
      </c>
      <c r="C12" s="83" t="s">
        <v>65</v>
      </c>
      <c r="D12" s="9" t="s">
        <v>66</v>
      </c>
      <c r="E12" s="10">
        <v>8</v>
      </c>
      <c r="F12" s="10"/>
      <c r="G12" s="10"/>
      <c r="H12" s="10"/>
      <c r="I12" s="10"/>
      <c r="J12" s="58"/>
    </row>
    <row r="13" spans="1:10" x14ac:dyDescent="0.25">
      <c r="A13">
        <v>395</v>
      </c>
      <c r="B13" s="81"/>
      <c r="C13" s="84"/>
      <c r="D13" s="9" t="s">
        <v>22</v>
      </c>
      <c r="E13" s="10">
        <v>15</v>
      </c>
      <c r="F13" s="10"/>
      <c r="G13" s="10"/>
      <c r="H13" s="10"/>
      <c r="I13" s="10"/>
      <c r="J13" s="58">
        <v>0.65</v>
      </c>
    </row>
    <row r="14" spans="1:10" x14ac:dyDescent="0.25">
      <c r="B14" s="81"/>
      <c r="C14" s="84"/>
      <c r="D14" s="9" t="s">
        <v>19</v>
      </c>
      <c r="E14" s="10">
        <v>100</v>
      </c>
      <c r="F14" s="10"/>
      <c r="G14" s="10"/>
      <c r="H14" s="10"/>
      <c r="I14" s="10"/>
      <c r="J14" s="58"/>
    </row>
    <row r="15" spans="1:10" x14ac:dyDescent="0.25">
      <c r="B15" s="82"/>
      <c r="C15" s="85"/>
      <c r="D15" s="9"/>
      <c r="E15" s="10"/>
      <c r="F15" s="10">
        <v>2.79</v>
      </c>
      <c r="G15" s="10">
        <v>3.19</v>
      </c>
      <c r="H15" s="10">
        <v>19.71</v>
      </c>
      <c r="I15" s="10">
        <v>118.69</v>
      </c>
      <c r="J15" s="58"/>
    </row>
    <row r="16" spans="1:10" x14ac:dyDescent="0.25">
      <c r="A16">
        <v>3</v>
      </c>
      <c r="B16" s="89" t="s">
        <v>243</v>
      </c>
      <c r="C16" s="9" t="s">
        <v>67</v>
      </c>
      <c r="D16" s="11" t="s">
        <v>24</v>
      </c>
      <c r="E16" s="10">
        <v>40</v>
      </c>
      <c r="F16" s="10"/>
      <c r="G16" s="10"/>
      <c r="H16" s="10"/>
      <c r="I16" s="10"/>
      <c r="J16" s="58"/>
    </row>
    <row r="17" spans="1:10" x14ac:dyDescent="0.25">
      <c r="B17" s="90"/>
      <c r="C17" s="9" t="s">
        <v>68</v>
      </c>
      <c r="D17" s="11" t="s">
        <v>25</v>
      </c>
      <c r="E17" s="10">
        <v>10</v>
      </c>
      <c r="F17" s="10"/>
      <c r="G17" s="10"/>
      <c r="H17" s="10"/>
      <c r="I17" s="10"/>
      <c r="J17" s="58"/>
    </row>
    <row r="18" spans="1:10" x14ac:dyDescent="0.25">
      <c r="B18" s="90"/>
      <c r="C18" s="9"/>
      <c r="D18" s="7" t="s">
        <v>15</v>
      </c>
      <c r="E18" s="5">
        <v>15</v>
      </c>
      <c r="F18" s="10"/>
      <c r="G18" s="10"/>
      <c r="H18" s="10"/>
      <c r="I18" s="10"/>
      <c r="J18" s="58"/>
    </row>
    <row r="19" spans="1:10" x14ac:dyDescent="0.25">
      <c r="B19" s="91"/>
      <c r="C19" s="9"/>
      <c r="D19" s="11"/>
      <c r="E19" s="10"/>
      <c r="F19" s="10">
        <v>5.86</v>
      </c>
      <c r="G19" s="10">
        <v>4.1120000000000001</v>
      </c>
      <c r="H19" s="10">
        <v>19.920000000000002</v>
      </c>
      <c r="I19" s="10">
        <v>136</v>
      </c>
      <c r="J19" s="58"/>
    </row>
    <row r="20" spans="1:10" x14ac:dyDescent="0.25">
      <c r="A20" t="s">
        <v>69</v>
      </c>
      <c r="B20" s="18">
        <v>45</v>
      </c>
      <c r="C20" s="9" t="s">
        <v>70</v>
      </c>
      <c r="D20" s="11" t="s">
        <v>71</v>
      </c>
      <c r="E20" s="10">
        <v>45</v>
      </c>
      <c r="F20" s="10">
        <v>1.2</v>
      </c>
      <c r="G20" s="10">
        <v>1.1000000000000001</v>
      </c>
      <c r="H20" s="10">
        <v>11.74</v>
      </c>
      <c r="I20" s="10">
        <v>104.16</v>
      </c>
      <c r="J20" s="58"/>
    </row>
    <row r="21" spans="1:10" x14ac:dyDescent="0.25">
      <c r="B21" s="18"/>
      <c r="C21" s="9" t="s">
        <v>72</v>
      </c>
      <c r="D21" s="11"/>
      <c r="E21" s="10"/>
      <c r="F21" s="10">
        <f>F11+F15+F19+F20</f>
        <v>14.85</v>
      </c>
      <c r="G21" s="10">
        <f>G11+G15+G19+G20</f>
        <v>14.202</v>
      </c>
      <c r="H21" s="10">
        <f>H11+H15+H19+H20</f>
        <v>77.77</v>
      </c>
      <c r="I21" s="10">
        <f>I11+I15+I19+I20</f>
        <v>534.85</v>
      </c>
      <c r="J21" s="58">
        <f>SUM(J5:J20)</f>
        <v>1.65</v>
      </c>
    </row>
    <row r="22" spans="1:10" x14ac:dyDescent="0.25">
      <c r="B22" s="10"/>
      <c r="C22" s="24" t="s">
        <v>30</v>
      </c>
      <c r="D22" s="11"/>
      <c r="E22" s="10"/>
      <c r="F22" s="10"/>
      <c r="G22" s="10"/>
      <c r="H22" s="10"/>
      <c r="I22" s="10"/>
      <c r="J22" s="58"/>
    </row>
    <row r="23" spans="1:10" x14ac:dyDescent="0.25">
      <c r="B23" s="70">
        <v>40</v>
      </c>
      <c r="C23" s="71" t="s">
        <v>73</v>
      </c>
      <c r="D23" s="9" t="s">
        <v>74</v>
      </c>
      <c r="E23" s="18">
        <v>35</v>
      </c>
      <c r="F23" s="52"/>
      <c r="G23" s="52"/>
      <c r="H23" s="52"/>
      <c r="I23" s="52"/>
      <c r="J23" s="58"/>
    </row>
    <row r="24" spans="1:10" x14ac:dyDescent="0.25">
      <c r="B24" s="70"/>
      <c r="C24" s="71"/>
      <c r="D24" s="9" t="s">
        <v>33</v>
      </c>
      <c r="E24" s="18">
        <v>3</v>
      </c>
      <c r="F24" s="52"/>
      <c r="G24" s="52"/>
      <c r="H24" s="52"/>
      <c r="I24" s="52"/>
      <c r="J24" s="58"/>
    </row>
    <row r="25" spans="1:10" x14ac:dyDescent="0.25">
      <c r="A25">
        <v>14</v>
      </c>
      <c r="B25" s="70"/>
      <c r="C25" s="71"/>
      <c r="D25" s="9" t="s">
        <v>75</v>
      </c>
      <c r="E25" s="18">
        <v>2.5</v>
      </c>
      <c r="F25" s="52"/>
      <c r="G25" s="52"/>
      <c r="H25" s="52"/>
      <c r="I25" s="52"/>
      <c r="J25" s="58">
        <v>5.4</v>
      </c>
    </row>
    <row r="26" spans="1:10" x14ac:dyDescent="0.25">
      <c r="B26" s="70"/>
      <c r="C26" s="71"/>
      <c r="D26" s="9"/>
      <c r="E26" s="18"/>
      <c r="F26" s="52">
        <v>0.6</v>
      </c>
      <c r="G26" s="52">
        <v>1.64</v>
      </c>
      <c r="H26" s="52">
        <v>1.48</v>
      </c>
      <c r="I26" s="52">
        <v>23.5</v>
      </c>
      <c r="J26" s="58"/>
    </row>
    <row r="27" spans="1:10" x14ac:dyDescent="0.25">
      <c r="B27" s="70" t="s">
        <v>35</v>
      </c>
      <c r="C27" s="71" t="s">
        <v>76</v>
      </c>
      <c r="D27" s="9" t="s">
        <v>77</v>
      </c>
      <c r="E27" s="18">
        <v>30</v>
      </c>
      <c r="F27" s="52"/>
      <c r="G27" s="52"/>
      <c r="H27" s="52"/>
      <c r="I27" s="52"/>
      <c r="J27" s="58"/>
    </row>
    <row r="28" spans="1:10" x14ac:dyDescent="0.25">
      <c r="B28" s="70"/>
      <c r="C28" s="71"/>
      <c r="D28" s="9" t="s">
        <v>40</v>
      </c>
      <c r="E28" s="18">
        <v>100</v>
      </c>
      <c r="F28" s="52"/>
      <c r="G28" s="52"/>
      <c r="H28" s="52"/>
      <c r="I28" s="52"/>
      <c r="J28" s="58"/>
    </row>
    <row r="29" spans="1:10" x14ac:dyDescent="0.25">
      <c r="B29" s="70"/>
      <c r="C29" s="71"/>
      <c r="D29" s="9" t="s">
        <v>61</v>
      </c>
      <c r="E29" s="18">
        <v>15</v>
      </c>
      <c r="F29" s="52"/>
      <c r="G29" s="52"/>
      <c r="H29" s="52"/>
      <c r="I29" s="52"/>
      <c r="J29" s="58"/>
    </row>
    <row r="30" spans="1:10" x14ac:dyDescent="0.25">
      <c r="B30" s="70"/>
      <c r="C30" s="71"/>
      <c r="D30" s="9" t="s">
        <v>41</v>
      </c>
      <c r="E30" s="18">
        <v>12</v>
      </c>
      <c r="F30" s="52"/>
      <c r="G30" s="52"/>
      <c r="H30" s="52"/>
      <c r="I30" s="52"/>
      <c r="J30" s="58"/>
    </row>
    <row r="31" spans="1:10" x14ac:dyDescent="0.25">
      <c r="B31" s="70"/>
      <c r="C31" s="71"/>
      <c r="D31" s="9" t="s">
        <v>42</v>
      </c>
      <c r="E31" s="18">
        <v>12</v>
      </c>
      <c r="F31" s="52"/>
      <c r="G31" s="52"/>
      <c r="H31" s="52"/>
      <c r="I31" s="52"/>
      <c r="J31" s="58">
        <v>8.9</v>
      </c>
    </row>
    <row r="32" spans="1:10" x14ac:dyDescent="0.25">
      <c r="A32">
        <v>632</v>
      </c>
      <c r="B32" s="70"/>
      <c r="C32" s="71"/>
      <c r="D32" s="9" t="s">
        <v>78</v>
      </c>
      <c r="E32" s="18">
        <v>5</v>
      </c>
      <c r="F32" s="52"/>
      <c r="G32" s="52"/>
      <c r="H32" s="52"/>
      <c r="I32" s="52"/>
      <c r="J32" s="58"/>
    </row>
    <row r="33" spans="1:10" x14ac:dyDescent="0.25">
      <c r="B33" s="70"/>
      <c r="C33" s="71"/>
      <c r="D33" s="9" t="s">
        <v>79</v>
      </c>
      <c r="E33" s="18">
        <v>3</v>
      </c>
      <c r="F33" s="52"/>
      <c r="G33" s="52"/>
      <c r="H33" s="52"/>
      <c r="I33" s="52"/>
      <c r="J33" s="58"/>
    </row>
    <row r="34" spans="1:10" x14ac:dyDescent="0.25">
      <c r="B34" s="70"/>
      <c r="C34" s="71"/>
      <c r="D34" s="9" t="s">
        <v>75</v>
      </c>
      <c r="E34" s="18">
        <v>5</v>
      </c>
      <c r="F34" s="52"/>
      <c r="G34" s="52"/>
      <c r="H34" s="52"/>
      <c r="I34" s="52"/>
      <c r="J34" s="58"/>
    </row>
    <row r="35" spans="1:10" x14ac:dyDescent="0.25">
      <c r="B35" s="70"/>
      <c r="C35" s="71"/>
      <c r="D35" s="9" t="s">
        <v>43</v>
      </c>
      <c r="E35" s="18">
        <v>10</v>
      </c>
      <c r="F35" s="52"/>
      <c r="G35" s="52"/>
      <c r="H35" s="52"/>
      <c r="I35" s="52"/>
      <c r="J35" s="58"/>
    </row>
    <row r="36" spans="1:10" x14ac:dyDescent="0.25">
      <c r="B36" s="70"/>
      <c r="C36" s="71"/>
      <c r="D36" s="9"/>
      <c r="E36" s="18"/>
      <c r="F36" s="52">
        <v>7.78</v>
      </c>
      <c r="G36" s="52">
        <v>7.84</v>
      </c>
      <c r="H36" s="52">
        <v>28.28</v>
      </c>
      <c r="I36" s="52">
        <v>211.41</v>
      </c>
      <c r="J36" s="58"/>
    </row>
    <row r="37" spans="1:10" x14ac:dyDescent="0.25">
      <c r="B37" s="80" t="s">
        <v>230</v>
      </c>
      <c r="C37" s="83" t="s">
        <v>80</v>
      </c>
      <c r="D37" s="9" t="s">
        <v>81</v>
      </c>
      <c r="E37" s="18">
        <v>50</v>
      </c>
      <c r="F37" s="52"/>
      <c r="G37" s="52"/>
      <c r="H37" s="52"/>
      <c r="I37" s="52"/>
      <c r="J37" s="58"/>
    </row>
    <row r="38" spans="1:10" x14ac:dyDescent="0.25">
      <c r="B38" s="81"/>
      <c r="C38" s="84"/>
      <c r="D38" s="9" t="s">
        <v>40</v>
      </c>
      <c r="E38" s="18">
        <v>87</v>
      </c>
      <c r="F38" s="52"/>
      <c r="G38" s="52"/>
      <c r="H38" s="52"/>
      <c r="I38" s="52"/>
      <c r="J38" s="58"/>
    </row>
    <row r="39" spans="1:10" x14ac:dyDescent="0.25">
      <c r="B39" s="81"/>
      <c r="C39" s="84"/>
      <c r="D39" s="9" t="s">
        <v>39</v>
      </c>
      <c r="E39" s="18">
        <v>48</v>
      </c>
      <c r="F39" s="52"/>
      <c r="G39" s="52"/>
      <c r="H39" s="52"/>
      <c r="I39" s="52"/>
      <c r="J39" s="58"/>
    </row>
    <row r="40" spans="1:10" x14ac:dyDescent="0.25">
      <c r="A40">
        <v>59</v>
      </c>
      <c r="B40" s="81"/>
      <c r="C40" s="84"/>
      <c r="D40" s="9" t="s">
        <v>42</v>
      </c>
      <c r="E40" s="18">
        <v>45</v>
      </c>
      <c r="F40" s="52"/>
      <c r="G40" s="52"/>
      <c r="H40" s="52"/>
      <c r="I40" s="52"/>
      <c r="J40" s="58">
        <v>11.69</v>
      </c>
    </row>
    <row r="41" spans="1:10" x14ac:dyDescent="0.25">
      <c r="B41" s="81"/>
      <c r="C41" s="84"/>
      <c r="D41" s="9" t="s">
        <v>41</v>
      </c>
      <c r="E41" s="18">
        <v>22</v>
      </c>
      <c r="F41" s="52"/>
      <c r="G41" s="52"/>
      <c r="H41" s="52"/>
      <c r="I41" s="52"/>
      <c r="J41" s="58"/>
    </row>
    <row r="42" spans="1:10" x14ac:dyDescent="0.25">
      <c r="B42" s="81"/>
      <c r="C42" s="84"/>
      <c r="D42" s="9" t="s">
        <v>75</v>
      </c>
      <c r="E42" s="18">
        <v>8</v>
      </c>
      <c r="F42" s="52"/>
      <c r="G42" s="52"/>
      <c r="H42" s="52"/>
      <c r="I42" s="52"/>
      <c r="J42" s="58"/>
    </row>
    <row r="43" spans="1:10" x14ac:dyDescent="0.25">
      <c r="B43" s="82"/>
      <c r="C43" s="85"/>
      <c r="D43" s="9"/>
      <c r="E43" s="18"/>
      <c r="F43" s="52">
        <v>7.75</v>
      </c>
      <c r="G43" s="52">
        <v>8.25</v>
      </c>
      <c r="H43" s="52">
        <v>6.66</v>
      </c>
      <c r="I43" s="52">
        <v>139.56</v>
      </c>
      <c r="J43" s="58"/>
    </row>
    <row r="44" spans="1:10" x14ac:dyDescent="0.25">
      <c r="B44" s="70">
        <v>200</v>
      </c>
      <c r="C44" s="71" t="s">
        <v>82</v>
      </c>
      <c r="D44" s="9" t="s">
        <v>82</v>
      </c>
      <c r="E44" s="10">
        <v>24</v>
      </c>
      <c r="F44" s="23"/>
      <c r="G44" s="11"/>
      <c r="H44" s="23"/>
      <c r="I44" s="23"/>
      <c r="J44" s="58"/>
    </row>
    <row r="45" spans="1:10" x14ac:dyDescent="0.25">
      <c r="A45">
        <v>250</v>
      </c>
      <c r="B45" s="70"/>
      <c r="C45" s="71"/>
      <c r="D45" s="9" t="s">
        <v>22</v>
      </c>
      <c r="E45" s="10">
        <v>10</v>
      </c>
      <c r="F45" s="23"/>
      <c r="G45" s="23"/>
      <c r="H45" s="23"/>
      <c r="I45" s="23"/>
      <c r="J45" s="58"/>
    </row>
    <row r="46" spans="1:10" x14ac:dyDescent="0.25">
      <c r="B46" s="70"/>
      <c r="C46" s="71"/>
      <c r="D46" s="9"/>
      <c r="E46" s="10"/>
      <c r="F46" s="10">
        <v>0</v>
      </c>
      <c r="G46" s="10">
        <v>0</v>
      </c>
      <c r="H46" s="10">
        <v>30.6</v>
      </c>
      <c r="I46" s="10">
        <v>118</v>
      </c>
      <c r="J46" s="58"/>
    </row>
    <row r="47" spans="1:10" x14ac:dyDescent="0.25">
      <c r="B47" s="25">
        <v>111</v>
      </c>
      <c r="C47" s="26" t="s">
        <v>49</v>
      </c>
      <c r="D47" s="9" t="s">
        <v>83</v>
      </c>
      <c r="E47" s="10">
        <v>111</v>
      </c>
      <c r="F47" s="10">
        <v>1.67</v>
      </c>
      <c r="G47" s="10">
        <v>0</v>
      </c>
      <c r="H47" s="10">
        <v>24.864000000000001</v>
      </c>
      <c r="I47" s="10">
        <v>101</v>
      </c>
      <c r="J47" s="58">
        <v>8.77</v>
      </c>
    </row>
    <row r="48" spans="1:10" x14ac:dyDescent="0.25">
      <c r="A48">
        <v>3</v>
      </c>
      <c r="B48" s="18">
        <v>24</v>
      </c>
      <c r="C48" s="9" t="s">
        <v>51</v>
      </c>
      <c r="D48" s="9" t="s">
        <v>52</v>
      </c>
      <c r="E48" s="10">
        <v>24</v>
      </c>
      <c r="F48" s="10">
        <v>1.65</v>
      </c>
      <c r="G48" s="10">
        <v>0.3</v>
      </c>
      <c r="H48" s="10">
        <v>11.29</v>
      </c>
      <c r="I48" s="10">
        <v>51.6</v>
      </c>
      <c r="J48" s="58"/>
    </row>
    <row r="49" spans="1:10" x14ac:dyDescent="0.25">
      <c r="A49">
        <v>3</v>
      </c>
      <c r="B49" s="18">
        <v>40</v>
      </c>
      <c r="C49" s="9" t="s">
        <v>53</v>
      </c>
      <c r="D49" s="9"/>
      <c r="E49" s="10">
        <v>40</v>
      </c>
      <c r="F49" s="10">
        <v>3</v>
      </c>
      <c r="G49" s="10">
        <v>1.4</v>
      </c>
      <c r="H49" s="10">
        <v>16.7</v>
      </c>
      <c r="I49" s="10">
        <v>85.77</v>
      </c>
      <c r="J49" s="58"/>
    </row>
    <row r="50" spans="1:10" x14ac:dyDescent="0.25">
      <c r="B50" s="27"/>
      <c r="C50" s="9" t="s">
        <v>56</v>
      </c>
      <c r="D50" s="11"/>
      <c r="E50" s="11"/>
      <c r="F50" s="19">
        <f>F26+F36+F43+F46+F48+F49+F47</f>
        <v>22.450000000000003</v>
      </c>
      <c r="G50" s="19">
        <f>G26+G36+G43+G46+G48+G49+G47</f>
        <v>19.43</v>
      </c>
      <c r="H50" s="19">
        <f>H26+H36+H43+H46+H48+H49+H47</f>
        <v>119.87400000000001</v>
      </c>
      <c r="I50" s="19">
        <f>I26+I36+I43+I46+I48+I49+I47</f>
        <v>730.84</v>
      </c>
      <c r="J50" s="58">
        <f>SUM(J23:J49)</f>
        <v>34.760000000000005</v>
      </c>
    </row>
    <row r="51" spans="1:10" x14ac:dyDescent="0.25">
      <c r="B51" s="27"/>
      <c r="C51" s="9" t="s">
        <v>84</v>
      </c>
      <c r="D51" s="11"/>
      <c r="E51" s="11"/>
      <c r="F51" s="19">
        <f>F21+F50</f>
        <v>37.300000000000004</v>
      </c>
      <c r="G51" s="19">
        <f>G21+G50</f>
        <v>33.631999999999998</v>
      </c>
      <c r="H51" s="19">
        <f>H21+H50</f>
        <v>197.64400000000001</v>
      </c>
      <c r="I51" s="19">
        <f>I21+I50</f>
        <v>1265.69</v>
      </c>
      <c r="J51" s="59">
        <f>J21+J50</f>
        <v>36.410000000000004</v>
      </c>
    </row>
  </sheetData>
  <mergeCells count="19">
    <mergeCell ref="I2:I3"/>
    <mergeCell ref="B37:B43"/>
    <mergeCell ref="C37:C43"/>
    <mergeCell ref="B6:B11"/>
    <mergeCell ref="C6:C11"/>
    <mergeCell ref="B2:B3"/>
    <mergeCell ref="J2:J4"/>
    <mergeCell ref="B44:B46"/>
    <mergeCell ref="C44:C46"/>
    <mergeCell ref="B12:B15"/>
    <mergeCell ref="C12:C15"/>
    <mergeCell ref="B16:B19"/>
    <mergeCell ref="B23:B26"/>
    <mergeCell ref="C23:C26"/>
    <mergeCell ref="B27:B36"/>
    <mergeCell ref="C27:C36"/>
    <mergeCell ref="C2:C3"/>
    <mergeCell ref="D2:D3"/>
    <mergeCell ref="F2:H3"/>
  </mergeCells>
  <pageMargins left="0.35433070866141736" right="0.23622047244094491" top="0.19685039370078741" bottom="0.31496062992125984" header="0.15748031496062992" footer="0.15748031496062992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J1" sqref="J1:J1048576"/>
    </sheetView>
  </sheetViews>
  <sheetFormatPr defaultRowHeight="15" x14ac:dyDescent="0.25"/>
  <cols>
    <col min="1" max="1" width="7.140625" customWidth="1"/>
    <col min="3" max="3" width="19.7109375" customWidth="1"/>
    <col min="4" max="4" width="15.7109375" customWidth="1"/>
    <col min="6" max="7" width="7.140625" customWidth="1"/>
    <col min="9" max="9" width="8.7109375" customWidth="1"/>
    <col min="10" max="10" width="9.140625" style="55"/>
  </cols>
  <sheetData>
    <row r="1" spans="1:10" x14ac:dyDescent="0.25">
      <c r="D1" t="s">
        <v>85</v>
      </c>
    </row>
    <row r="2" spans="1:10" ht="26.25" x14ac:dyDescent="0.25">
      <c r="A2" s="1" t="s">
        <v>1</v>
      </c>
      <c r="B2" s="67" t="s">
        <v>2</v>
      </c>
      <c r="C2" s="67" t="s">
        <v>3</v>
      </c>
      <c r="D2" s="67" t="s">
        <v>4</v>
      </c>
      <c r="E2" s="2" t="s">
        <v>86</v>
      </c>
      <c r="F2" s="101" t="s">
        <v>6</v>
      </c>
      <c r="G2" s="101"/>
      <c r="H2" s="101"/>
      <c r="I2" s="101" t="s">
        <v>7</v>
      </c>
      <c r="J2" s="88" t="s">
        <v>242</v>
      </c>
    </row>
    <row r="3" spans="1:10" x14ac:dyDescent="0.25">
      <c r="A3" s="3"/>
      <c r="B3" s="67"/>
      <c r="C3" s="67"/>
      <c r="D3" s="67"/>
      <c r="E3" s="2" t="s">
        <v>8</v>
      </c>
      <c r="F3" s="101"/>
      <c r="G3" s="101"/>
      <c r="H3" s="101"/>
      <c r="I3" s="101"/>
      <c r="J3" s="88"/>
    </row>
    <row r="4" spans="1:10" x14ac:dyDescent="0.25">
      <c r="B4" s="2"/>
      <c r="C4" s="2" t="s">
        <v>12</v>
      </c>
      <c r="D4" s="2"/>
      <c r="E4" s="2"/>
      <c r="F4" s="2" t="s">
        <v>9</v>
      </c>
      <c r="G4" s="2" t="s">
        <v>10</v>
      </c>
      <c r="H4" s="2" t="s">
        <v>11</v>
      </c>
      <c r="I4" s="4" t="s">
        <v>59</v>
      </c>
      <c r="J4" s="88"/>
    </row>
    <row r="5" spans="1:10" x14ac:dyDescent="0.25">
      <c r="B5" s="80" t="s">
        <v>87</v>
      </c>
      <c r="C5" s="83" t="s">
        <v>88</v>
      </c>
      <c r="D5" s="9" t="s">
        <v>89</v>
      </c>
      <c r="E5" s="18">
        <v>100</v>
      </c>
      <c r="F5" s="9"/>
      <c r="G5" s="9"/>
      <c r="H5" s="9"/>
      <c r="I5" s="9"/>
      <c r="J5" s="58"/>
    </row>
    <row r="6" spans="1:10" x14ac:dyDescent="0.25">
      <c r="B6" s="81"/>
      <c r="C6" s="84"/>
      <c r="D6" s="9" t="s">
        <v>90</v>
      </c>
      <c r="E6" s="18">
        <v>66</v>
      </c>
      <c r="F6" s="28"/>
      <c r="G6" s="28"/>
      <c r="H6" s="28"/>
      <c r="I6" s="28"/>
      <c r="J6" s="58"/>
    </row>
    <row r="7" spans="1:10" x14ac:dyDescent="0.25">
      <c r="B7" s="81"/>
      <c r="C7" s="84"/>
      <c r="D7" s="9" t="s">
        <v>91</v>
      </c>
      <c r="E7" s="18">
        <v>10</v>
      </c>
      <c r="F7" s="28"/>
      <c r="G7" s="28"/>
      <c r="H7" s="28"/>
      <c r="I7" s="28"/>
      <c r="J7" s="58">
        <v>1.1000000000000001</v>
      </c>
    </row>
    <row r="8" spans="1:10" x14ac:dyDescent="0.25">
      <c r="B8" s="81"/>
      <c r="C8" s="84"/>
      <c r="D8" s="9" t="s">
        <v>22</v>
      </c>
      <c r="E8" s="18">
        <v>10</v>
      </c>
      <c r="F8" s="9"/>
      <c r="G8" s="9"/>
      <c r="H8" s="9"/>
      <c r="I8" s="9"/>
      <c r="J8" s="58"/>
    </row>
    <row r="9" spans="1:10" x14ac:dyDescent="0.25">
      <c r="A9" s="29">
        <v>42871</v>
      </c>
      <c r="B9" s="81"/>
      <c r="C9" s="84"/>
      <c r="D9" s="9" t="s">
        <v>18</v>
      </c>
      <c r="E9" s="18">
        <v>10</v>
      </c>
      <c r="F9" s="9"/>
      <c r="G9" s="9"/>
      <c r="H9" s="28"/>
      <c r="I9" s="28"/>
      <c r="J9" s="58"/>
    </row>
    <row r="10" spans="1:10" x14ac:dyDescent="0.25">
      <c r="B10" s="81"/>
      <c r="C10" s="84"/>
      <c r="D10" s="9" t="s">
        <v>92</v>
      </c>
      <c r="E10" s="18">
        <v>2</v>
      </c>
      <c r="F10" s="9"/>
      <c r="G10" s="9"/>
      <c r="H10" s="28"/>
      <c r="I10" s="28"/>
      <c r="J10" s="58"/>
    </row>
    <row r="11" spans="1:10" x14ac:dyDescent="0.25">
      <c r="B11" s="81"/>
      <c r="C11" s="84"/>
      <c r="D11" s="9" t="s">
        <v>43</v>
      </c>
      <c r="E11" s="18">
        <v>4</v>
      </c>
      <c r="F11" s="9"/>
      <c r="G11" s="9"/>
      <c r="H11" s="28"/>
      <c r="I11" s="28"/>
      <c r="J11" s="58"/>
    </row>
    <row r="12" spans="1:10" x14ac:dyDescent="0.25">
      <c r="B12" s="81"/>
      <c r="C12" s="84"/>
      <c r="D12" s="9" t="s">
        <v>93</v>
      </c>
      <c r="E12" s="18">
        <v>20</v>
      </c>
      <c r="F12" s="9"/>
      <c r="G12" s="9"/>
      <c r="H12" s="28"/>
      <c r="I12" s="28"/>
      <c r="J12" s="58"/>
    </row>
    <row r="13" spans="1:10" x14ac:dyDescent="0.25">
      <c r="B13" s="82"/>
      <c r="C13" s="85"/>
      <c r="D13" s="9"/>
      <c r="E13" s="18"/>
      <c r="F13" s="18">
        <v>14</v>
      </c>
      <c r="G13" s="18">
        <v>35.15</v>
      </c>
      <c r="H13" s="18">
        <v>14</v>
      </c>
      <c r="I13" s="18">
        <v>207</v>
      </c>
      <c r="J13" s="58"/>
    </row>
    <row r="14" spans="1:10" x14ac:dyDescent="0.25">
      <c r="B14" s="102">
        <v>200</v>
      </c>
      <c r="C14" s="103" t="s">
        <v>94</v>
      </c>
      <c r="D14" s="11" t="s">
        <v>21</v>
      </c>
      <c r="E14" s="10">
        <v>1</v>
      </c>
      <c r="F14" s="10"/>
      <c r="G14" s="10"/>
      <c r="H14" s="10"/>
      <c r="I14" s="10"/>
      <c r="J14" s="58"/>
    </row>
    <row r="15" spans="1:10" x14ac:dyDescent="0.25">
      <c r="A15">
        <v>136</v>
      </c>
      <c r="B15" s="102"/>
      <c r="C15" s="103"/>
      <c r="D15" s="11" t="s">
        <v>22</v>
      </c>
      <c r="E15" s="10">
        <v>15</v>
      </c>
      <c r="F15" s="10"/>
      <c r="G15" s="10"/>
      <c r="H15" s="10"/>
      <c r="I15" s="10"/>
      <c r="J15" s="58"/>
    </row>
    <row r="16" spans="1:10" x14ac:dyDescent="0.25">
      <c r="B16" s="102"/>
      <c r="C16" s="103"/>
      <c r="D16" s="11" t="s">
        <v>95</v>
      </c>
      <c r="E16" s="10">
        <v>7</v>
      </c>
      <c r="F16" s="10">
        <v>0.3</v>
      </c>
      <c r="G16" s="10">
        <v>0</v>
      </c>
      <c r="H16" s="10">
        <v>15.2</v>
      </c>
      <c r="I16" s="10">
        <v>60</v>
      </c>
      <c r="J16" s="61">
        <v>2.0299999999999998</v>
      </c>
    </row>
    <row r="17" spans="1:10" x14ac:dyDescent="0.25">
      <c r="B17" s="102" t="s">
        <v>244</v>
      </c>
      <c r="C17" s="103" t="s">
        <v>245</v>
      </c>
      <c r="D17" s="9"/>
      <c r="E17" s="10"/>
      <c r="F17" s="10"/>
      <c r="G17" s="10"/>
      <c r="H17" s="10"/>
      <c r="I17" s="10"/>
      <c r="J17" s="58"/>
    </row>
    <row r="18" spans="1:10" x14ac:dyDescent="0.25">
      <c r="B18" s="102"/>
      <c r="C18" s="103"/>
      <c r="D18" s="9"/>
      <c r="E18" s="10"/>
      <c r="F18" s="10"/>
      <c r="G18" s="10"/>
      <c r="H18" s="10"/>
      <c r="I18" s="10"/>
      <c r="J18" s="58"/>
    </row>
    <row r="19" spans="1:10" x14ac:dyDescent="0.25">
      <c r="A19">
        <v>3</v>
      </c>
      <c r="B19" s="102"/>
      <c r="C19" s="103"/>
      <c r="D19" s="11"/>
      <c r="E19" s="10"/>
      <c r="F19" s="10">
        <v>5.86</v>
      </c>
      <c r="G19" s="10">
        <v>4.1100000000000003</v>
      </c>
      <c r="H19" s="10">
        <v>19.920000000000002</v>
      </c>
      <c r="I19" s="10">
        <v>136</v>
      </c>
      <c r="J19" s="58"/>
    </row>
    <row r="20" spans="1:10" x14ac:dyDescent="0.25">
      <c r="A20" s="12" t="s">
        <v>26</v>
      </c>
      <c r="B20" s="13">
        <v>20</v>
      </c>
      <c r="C20" s="14" t="s">
        <v>27</v>
      </c>
      <c r="D20" s="7" t="s">
        <v>96</v>
      </c>
      <c r="E20" s="5">
        <v>20</v>
      </c>
      <c r="F20" s="5">
        <v>0.17599999999999999</v>
      </c>
      <c r="G20" s="5">
        <v>0.04</v>
      </c>
      <c r="H20" s="5">
        <v>0.53800000000000003</v>
      </c>
      <c r="I20" s="5">
        <v>3.6</v>
      </c>
      <c r="J20" s="58"/>
    </row>
    <row r="21" spans="1:10" x14ac:dyDescent="0.25">
      <c r="B21" s="11"/>
      <c r="C21" s="11" t="s">
        <v>29</v>
      </c>
      <c r="D21" s="11"/>
      <c r="E21" s="10"/>
      <c r="F21" s="10">
        <f>F13+F16+F19+F20</f>
        <v>20.335999999999999</v>
      </c>
      <c r="G21" s="10">
        <f>G13+G16+G19+G20</f>
        <v>39.299999999999997</v>
      </c>
      <c r="H21" s="10">
        <f>H13+H16+H19+H20</f>
        <v>49.658000000000001</v>
      </c>
      <c r="I21" s="10">
        <f>I13+I16+I19+I20</f>
        <v>406.6</v>
      </c>
      <c r="J21" s="58">
        <f>SUM(J5:J20)</f>
        <v>3.13</v>
      </c>
    </row>
    <row r="22" spans="1:10" x14ac:dyDescent="0.25">
      <c r="B22" s="10"/>
      <c r="C22" s="24" t="s">
        <v>30</v>
      </c>
      <c r="D22" s="11"/>
      <c r="E22" s="10"/>
      <c r="F22" s="10"/>
      <c r="G22" s="10"/>
      <c r="H22" s="10"/>
      <c r="I22" s="10"/>
      <c r="J22" s="58"/>
    </row>
    <row r="23" spans="1:10" x14ac:dyDescent="0.25">
      <c r="B23" s="70">
        <v>40</v>
      </c>
      <c r="C23" s="71" t="s">
        <v>97</v>
      </c>
      <c r="D23" s="9" t="s">
        <v>98</v>
      </c>
      <c r="E23" s="18">
        <v>35.5</v>
      </c>
      <c r="F23" s="18"/>
      <c r="G23" s="18"/>
      <c r="H23" s="18"/>
      <c r="I23" s="18"/>
      <c r="J23" s="58"/>
    </row>
    <row r="24" spans="1:10" x14ac:dyDescent="0.25">
      <c r="B24" s="70"/>
      <c r="C24" s="71"/>
      <c r="D24" s="9" t="s">
        <v>90</v>
      </c>
      <c r="E24" s="18">
        <v>17</v>
      </c>
      <c r="F24" s="18"/>
      <c r="G24" s="18"/>
      <c r="H24" s="18"/>
      <c r="I24" s="18"/>
      <c r="J24" s="58">
        <v>10.53</v>
      </c>
    </row>
    <row r="25" spans="1:10" x14ac:dyDescent="0.25">
      <c r="B25" s="70"/>
      <c r="C25" s="71"/>
      <c r="D25" s="9" t="s">
        <v>22</v>
      </c>
      <c r="E25" s="18">
        <v>1.5</v>
      </c>
      <c r="F25" s="18"/>
      <c r="G25" s="18"/>
      <c r="H25" s="18"/>
      <c r="I25" s="18"/>
      <c r="J25" s="58"/>
    </row>
    <row r="26" spans="1:10" x14ac:dyDescent="0.25">
      <c r="A26">
        <v>15</v>
      </c>
      <c r="B26" s="70"/>
      <c r="C26" s="71"/>
      <c r="D26" s="9" t="s">
        <v>99</v>
      </c>
      <c r="E26" s="18">
        <v>3</v>
      </c>
      <c r="F26" s="18"/>
      <c r="G26" s="18"/>
      <c r="H26" s="18"/>
      <c r="I26" s="18"/>
      <c r="J26" s="58"/>
    </row>
    <row r="27" spans="1:10" x14ac:dyDescent="0.25">
      <c r="B27" s="70"/>
      <c r="C27" s="71"/>
      <c r="D27" s="9"/>
      <c r="E27" s="18"/>
      <c r="F27" s="18">
        <v>0.6</v>
      </c>
      <c r="G27" s="18">
        <v>0.9</v>
      </c>
      <c r="H27" s="18">
        <v>4.5</v>
      </c>
      <c r="I27" s="18">
        <v>33</v>
      </c>
      <c r="J27" s="58"/>
    </row>
    <row r="28" spans="1:10" x14ac:dyDescent="0.25">
      <c r="B28" s="70">
        <v>250</v>
      </c>
      <c r="C28" s="71" t="s">
        <v>100</v>
      </c>
      <c r="D28" s="9" t="s">
        <v>101</v>
      </c>
      <c r="E28" s="10">
        <v>52</v>
      </c>
      <c r="F28" s="18"/>
      <c r="G28" s="18"/>
      <c r="H28" s="18"/>
      <c r="I28" s="18"/>
      <c r="J28" s="58"/>
    </row>
    <row r="29" spans="1:10" x14ac:dyDescent="0.25">
      <c r="B29" s="70"/>
      <c r="C29" s="71"/>
      <c r="D29" s="9" t="s">
        <v>40</v>
      </c>
      <c r="E29" s="10">
        <v>67</v>
      </c>
      <c r="F29" s="18"/>
      <c r="G29" s="18"/>
      <c r="H29" s="18"/>
      <c r="I29" s="18"/>
      <c r="J29" s="58"/>
    </row>
    <row r="30" spans="1:10" x14ac:dyDescent="0.25">
      <c r="B30" s="70"/>
      <c r="C30" s="71"/>
      <c r="D30" s="9" t="s">
        <v>42</v>
      </c>
      <c r="E30" s="10">
        <v>12</v>
      </c>
      <c r="F30" s="18"/>
      <c r="G30" s="18"/>
      <c r="H30" s="18"/>
      <c r="I30" s="18"/>
      <c r="J30" s="58"/>
    </row>
    <row r="31" spans="1:10" x14ac:dyDescent="0.25">
      <c r="B31" s="70"/>
      <c r="C31" s="71"/>
      <c r="D31" s="9" t="s">
        <v>41</v>
      </c>
      <c r="E31" s="10">
        <v>12</v>
      </c>
      <c r="F31" s="18"/>
      <c r="G31" s="18"/>
      <c r="H31" s="18"/>
      <c r="I31" s="18"/>
      <c r="J31" s="58"/>
    </row>
    <row r="32" spans="1:10" x14ac:dyDescent="0.25">
      <c r="A32">
        <v>632</v>
      </c>
      <c r="B32" s="70"/>
      <c r="C32" s="71"/>
      <c r="D32" s="9" t="s">
        <v>34</v>
      </c>
      <c r="E32" s="10">
        <v>5</v>
      </c>
      <c r="F32" s="18"/>
      <c r="G32" s="18"/>
      <c r="H32" s="18"/>
      <c r="I32" s="18"/>
      <c r="J32" s="58">
        <v>5.75</v>
      </c>
    </row>
    <row r="33" spans="1:10" x14ac:dyDescent="0.25">
      <c r="B33" s="70"/>
      <c r="C33" s="71"/>
      <c r="D33" s="9" t="s">
        <v>102</v>
      </c>
      <c r="E33" s="10">
        <v>18</v>
      </c>
      <c r="F33" s="18"/>
      <c r="G33" s="18"/>
      <c r="H33" s="18"/>
      <c r="I33" s="18"/>
      <c r="J33" s="58"/>
    </row>
    <row r="34" spans="1:10" x14ac:dyDescent="0.25">
      <c r="B34" s="70"/>
      <c r="C34" s="71"/>
      <c r="D34" s="9" t="s">
        <v>18</v>
      </c>
      <c r="E34" s="10" t="s">
        <v>103</v>
      </c>
      <c r="F34" s="18"/>
      <c r="G34" s="18"/>
      <c r="H34" s="18"/>
      <c r="I34" s="18"/>
      <c r="J34" s="58"/>
    </row>
    <row r="35" spans="1:10" x14ac:dyDescent="0.25">
      <c r="B35" s="70"/>
      <c r="C35" s="71"/>
      <c r="D35" s="9"/>
      <c r="E35" s="18"/>
      <c r="F35" s="18"/>
      <c r="G35" s="18"/>
      <c r="H35" s="18"/>
      <c r="I35" s="18"/>
      <c r="J35" s="58"/>
    </row>
    <row r="36" spans="1:10" x14ac:dyDescent="0.25">
      <c r="B36" s="70"/>
      <c r="C36" s="71"/>
      <c r="D36" s="9"/>
      <c r="E36" s="18"/>
      <c r="F36" s="18"/>
      <c r="G36" s="18"/>
      <c r="H36" s="18"/>
      <c r="I36" s="18"/>
      <c r="J36" s="58"/>
    </row>
    <row r="37" spans="1:10" x14ac:dyDescent="0.25">
      <c r="B37" s="70"/>
      <c r="C37" s="71"/>
      <c r="D37" s="9"/>
      <c r="E37" s="18"/>
      <c r="F37" s="10">
        <v>7.6</v>
      </c>
      <c r="G37" s="10">
        <v>7.7</v>
      </c>
      <c r="H37" s="10">
        <v>14.1</v>
      </c>
      <c r="I37" s="10">
        <v>158</v>
      </c>
      <c r="J37" s="58"/>
    </row>
    <row r="38" spans="1:10" x14ac:dyDescent="0.25">
      <c r="B38" s="70">
        <v>100</v>
      </c>
      <c r="C38" s="71" t="s">
        <v>104</v>
      </c>
      <c r="D38" s="9" t="s">
        <v>105</v>
      </c>
      <c r="E38" s="18">
        <v>143</v>
      </c>
      <c r="F38" s="18"/>
      <c r="G38" s="18"/>
      <c r="H38" s="18"/>
      <c r="I38" s="18"/>
      <c r="J38" s="58"/>
    </row>
    <row r="39" spans="1:10" x14ac:dyDescent="0.25">
      <c r="B39" s="70"/>
      <c r="C39" s="71"/>
      <c r="D39" s="9" t="s">
        <v>41</v>
      </c>
      <c r="E39" s="18">
        <v>10</v>
      </c>
      <c r="F39" s="18"/>
      <c r="G39" s="18"/>
      <c r="H39" s="18"/>
      <c r="I39" s="18"/>
      <c r="J39" s="58">
        <v>4.32</v>
      </c>
    </row>
    <row r="40" spans="1:10" x14ac:dyDescent="0.25">
      <c r="B40" s="70"/>
      <c r="C40" s="71"/>
      <c r="D40" s="9" t="s">
        <v>42</v>
      </c>
      <c r="E40" s="18">
        <v>25</v>
      </c>
      <c r="F40" s="18"/>
      <c r="G40" s="18"/>
      <c r="H40" s="18"/>
      <c r="I40" s="18"/>
      <c r="J40" s="58"/>
    </row>
    <row r="41" spans="1:10" x14ac:dyDescent="0.25">
      <c r="A41" t="s">
        <v>106</v>
      </c>
      <c r="B41" s="70"/>
      <c r="C41" s="71"/>
      <c r="D41" s="9" t="s">
        <v>107</v>
      </c>
      <c r="E41" s="18">
        <v>2</v>
      </c>
      <c r="F41" s="18"/>
      <c r="G41" s="18"/>
      <c r="H41" s="18"/>
      <c r="I41" s="18"/>
      <c r="J41" s="58"/>
    </row>
    <row r="42" spans="1:10" x14ac:dyDescent="0.25">
      <c r="B42" s="70"/>
      <c r="C42" s="71"/>
      <c r="D42" s="9" t="s">
        <v>75</v>
      </c>
      <c r="E42" s="18">
        <v>3</v>
      </c>
      <c r="F42" s="18"/>
      <c r="G42" s="18"/>
      <c r="H42" s="18"/>
      <c r="I42" s="18"/>
      <c r="J42" s="58"/>
    </row>
    <row r="43" spans="1:10" x14ac:dyDescent="0.25">
      <c r="B43" s="70"/>
      <c r="C43" s="71"/>
      <c r="D43" s="9"/>
      <c r="E43" s="18"/>
      <c r="F43" s="18">
        <v>20.83</v>
      </c>
      <c r="G43" s="18">
        <v>10.93</v>
      </c>
      <c r="H43" s="18">
        <v>9.6999999999999993</v>
      </c>
      <c r="I43" s="18">
        <v>220.88</v>
      </c>
      <c r="J43" s="58"/>
    </row>
    <row r="44" spans="1:10" x14ac:dyDescent="0.25">
      <c r="A44" t="s">
        <v>108</v>
      </c>
      <c r="B44" s="30">
        <v>150</v>
      </c>
      <c r="C44" s="26" t="s">
        <v>109</v>
      </c>
      <c r="D44" s="9" t="s">
        <v>110</v>
      </c>
      <c r="E44" s="18">
        <v>200</v>
      </c>
      <c r="F44" s="18">
        <v>3</v>
      </c>
      <c r="G44" s="18">
        <v>0.1</v>
      </c>
      <c r="H44" s="18">
        <v>29.55</v>
      </c>
      <c r="I44" s="18">
        <v>124.5</v>
      </c>
      <c r="J44" s="61">
        <v>5.4</v>
      </c>
    </row>
    <row r="45" spans="1:10" x14ac:dyDescent="0.25">
      <c r="B45" s="80">
        <v>200</v>
      </c>
      <c r="C45" s="71" t="s">
        <v>54</v>
      </c>
      <c r="D45" s="9" t="s">
        <v>55</v>
      </c>
      <c r="E45" s="10">
        <v>20</v>
      </c>
      <c r="F45" s="23"/>
      <c r="G45" s="11"/>
      <c r="H45" s="23"/>
      <c r="I45" s="23"/>
      <c r="J45" s="58">
        <v>0.1</v>
      </c>
    </row>
    <row r="46" spans="1:10" x14ac:dyDescent="0.25">
      <c r="A46">
        <v>250</v>
      </c>
      <c r="B46" s="81"/>
      <c r="C46" s="71"/>
      <c r="D46" s="9" t="s">
        <v>22</v>
      </c>
      <c r="E46" s="10">
        <v>15</v>
      </c>
      <c r="F46" s="23"/>
      <c r="G46" s="23"/>
      <c r="H46" s="23"/>
      <c r="I46" s="23"/>
      <c r="J46" s="58"/>
    </row>
    <row r="47" spans="1:10" x14ac:dyDescent="0.25">
      <c r="B47" s="82"/>
      <c r="C47" s="71"/>
      <c r="D47" s="9"/>
      <c r="E47" s="10"/>
      <c r="F47" s="10">
        <v>0.6</v>
      </c>
      <c r="G47" s="10">
        <v>0</v>
      </c>
      <c r="H47" s="10">
        <v>31.4</v>
      </c>
      <c r="I47" s="10">
        <v>124</v>
      </c>
      <c r="J47" s="58"/>
    </row>
    <row r="48" spans="1:10" x14ac:dyDescent="0.25">
      <c r="B48" s="31">
        <v>111</v>
      </c>
      <c r="C48" s="26" t="s">
        <v>49</v>
      </c>
      <c r="D48" s="9" t="s">
        <v>111</v>
      </c>
      <c r="E48" s="10">
        <v>111</v>
      </c>
      <c r="F48" s="10">
        <v>0.33</v>
      </c>
      <c r="G48" s="10">
        <v>0</v>
      </c>
      <c r="H48" s="10">
        <v>9.5500000000000007</v>
      </c>
      <c r="I48" s="10">
        <v>44</v>
      </c>
      <c r="J48" s="61">
        <v>11</v>
      </c>
    </row>
    <row r="49" spans="1:10" x14ac:dyDescent="0.25">
      <c r="A49">
        <v>3</v>
      </c>
      <c r="B49" s="18">
        <v>24</v>
      </c>
      <c r="C49" s="9" t="s">
        <v>51</v>
      </c>
      <c r="D49" s="9" t="s">
        <v>52</v>
      </c>
      <c r="E49" s="10">
        <v>24</v>
      </c>
      <c r="F49" s="5">
        <v>1.65</v>
      </c>
      <c r="G49" s="5">
        <v>0.3</v>
      </c>
      <c r="H49" s="5">
        <v>11.29</v>
      </c>
      <c r="I49" s="5">
        <v>51.6</v>
      </c>
      <c r="J49" s="58"/>
    </row>
    <row r="50" spans="1:10" x14ac:dyDescent="0.25">
      <c r="A50">
        <v>3</v>
      </c>
      <c r="B50" s="18">
        <v>40</v>
      </c>
      <c r="C50" s="9" t="s">
        <v>53</v>
      </c>
      <c r="D50" s="9"/>
      <c r="E50" s="10">
        <v>40</v>
      </c>
      <c r="F50" s="5">
        <v>3</v>
      </c>
      <c r="G50" s="5">
        <v>1.4</v>
      </c>
      <c r="H50" s="5">
        <v>16.7</v>
      </c>
      <c r="I50" s="5">
        <v>85.77</v>
      </c>
      <c r="J50" s="58"/>
    </row>
    <row r="51" spans="1:10" x14ac:dyDescent="0.25">
      <c r="B51" s="23"/>
      <c r="C51" s="11" t="s">
        <v>56</v>
      </c>
      <c r="D51" s="11"/>
      <c r="E51" s="10"/>
      <c r="F51" s="19">
        <f>F27+F37+F43+F44+F47+F48+F49+F50</f>
        <v>37.61</v>
      </c>
      <c r="G51" s="19">
        <f>G27+G37+G43+G44+G47+G48+G49+G50</f>
        <v>21.330000000000002</v>
      </c>
      <c r="H51" s="19">
        <f>H27+H37+H43+H44+H47+H48+H49+H50</f>
        <v>126.79</v>
      </c>
      <c r="I51" s="19">
        <f>I27+I37+I43+I44+I47+I48+I49+I50</f>
        <v>841.75</v>
      </c>
      <c r="J51" s="58">
        <f>SUM(J22:J50)</f>
        <v>37.1</v>
      </c>
    </row>
    <row r="52" spans="1:10" x14ac:dyDescent="0.25">
      <c r="B52" s="23"/>
      <c r="C52" s="11" t="s">
        <v>57</v>
      </c>
      <c r="D52" s="11"/>
      <c r="E52" s="10"/>
      <c r="F52" s="32">
        <f>F21+F51</f>
        <v>57.945999999999998</v>
      </c>
      <c r="G52" s="32">
        <f>G21+G51</f>
        <v>60.629999999999995</v>
      </c>
      <c r="H52" s="32">
        <f>H21+H51</f>
        <v>176.44800000000001</v>
      </c>
      <c r="I52" s="32">
        <f>I21+I51</f>
        <v>1248.3499999999999</v>
      </c>
      <c r="J52" s="58">
        <f>SUM(J5:J51)/2</f>
        <v>40.230000000000004</v>
      </c>
    </row>
  </sheetData>
  <mergeCells count="20">
    <mergeCell ref="B14:B16"/>
    <mergeCell ref="C14:C16"/>
    <mergeCell ref="B17:B19"/>
    <mergeCell ref="C17:C19"/>
    <mergeCell ref="B5:B13"/>
    <mergeCell ref="B45:B47"/>
    <mergeCell ref="C45:C47"/>
    <mergeCell ref="B23:B27"/>
    <mergeCell ref="C23:C27"/>
    <mergeCell ref="B28:B37"/>
    <mergeCell ref="C28:C37"/>
    <mergeCell ref="B38:B43"/>
    <mergeCell ref="C38:C43"/>
    <mergeCell ref="C5:C13"/>
    <mergeCell ref="B2:B3"/>
    <mergeCell ref="C2:C3"/>
    <mergeCell ref="D2:D3"/>
    <mergeCell ref="J2:J4"/>
    <mergeCell ref="F2:H3"/>
    <mergeCell ref="I2:I3"/>
  </mergeCells>
  <pageMargins left="0.36" right="0.23622047244094491" top="0.39370078740157483" bottom="0.19685039370078741" header="0.31496062992125984" footer="0.15748031496062992"/>
  <pageSetup paperSize="9" scale="9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J1" sqref="J1:J1048576"/>
    </sheetView>
  </sheetViews>
  <sheetFormatPr defaultRowHeight="15" x14ac:dyDescent="0.25"/>
  <cols>
    <col min="1" max="1" width="7" customWidth="1"/>
    <col min="3" max="3" width="18.5703125" customWidth="1"/>
    <col min="4" max="4" width="14.5703125" customWidth="1"/>
    <col min="6" max="7" width="7.5703125" customWidth="1"/>
  </cols>
  <sheetData>
    <row r="1" spans="1:10" x14ac:dyDescent="0.25">
      <c r="C1" t="s">
        <v>112</v>
      </c>
      <c r="D1" t="s">
        <v>113</v>
      </c>
    </row>
    <row r="2" spans="1:10" ht="39" x14ac:dyDescent="0.25">
      <c r="A2" s="1" t="s">
        <v>1</v>
      </c>
      <c r="B2" s="104" t="s">
        <v>2</v>
      </c>
      <c r="C2" s="104" t="s">
        <v>3</v>
      </c>
      <c r="D2" s="106" t="s">
        <v>4</v>
      </c>
      <c r="E2" s="2" t="s">
        <v>86</v>
      </c>
      <c r="F2" s="108" t="s">
        <v>6</v>
      </c>
      <c r="G2" s="109"/>
      <c r="H2" s="110"/>
      <c r="I2" s="4" t="s">
        <v>7</v>
      </c>
      <c r="J2" s="88" t="s">
        <v>242</v>
      </c>
    </row>
    <row r="3" spans="1:10" x14ac:dyDescent="0.25">
      <c r="A3" s="3"/>
      <c r="B3" s="105"/>
      <c r="C3" s="105"/>
      <c r="D3" s="107"/>
      <c r="E3" s="22" t="s">
        <v>8</v>
      </c>
      <c r="F3" s="22" t="s">
        <v>9</v>
      </c>
      <c r="G3" s="22" t="s">
        <v>10</v>
      </c>
      <c r="H3" s="22" t="s">
        <v>11</v>
      </c>
      <c r="I3" s="6"/>
      <c r="J3" s="88"/>
    </row>
    <row r="4" spans="1:10" x14ac:dyDescent="0.25">
      <c r="B4" s="10"/>
      <c r="C4" s="24" t="s">
        <v>12</v>
      </c>
      <c r="D4" s="11"/>
      <c r="E4" s="11"/>
      <c r="F4" s="11"/>
      <c r="G4" s="11"/>
      <c r="H4" s="11"/>
      <c r="I4" s="11"/>
      <c r="J4" s="88"/>
    </row>
    <row r="5" spans="1:10" x14ac:dyDescent="0.25">
      <c r="B5" s="80">
        <v>200</v>
      </c>
      <c r="C5" s="83" t="s">
        <v>114</v>
      </c>
      <c r="D5" s="9" t="s">
        <v>62</v>
      </c>
      <c r="E5" s="18">
        <v>40</v>
      </c>
      <c r="F5" s="28"/>
      <c r="G5" s="28"/>
      <c r="H5" s="28"/>
      <c r="I5" s="28"/>
      <c r="J5" s="58"/>
    </row>
    <row r="6" spans="1:10" x14ac:dyDescent="0.25">
      <c r="B6" s="81"/>
      <c r="C6" s="84"/>
      <c r="D6" s="9" t="s">
        <v>19</v>
      </c>
      <c r="E6" s="18">
        <v>100</v>
      </c>
      <c r="F6" s="28"/>
      <c r="G6" s="28"/>
      <c r="H6" s="28"/>
      <c r="I6" s="28"/>
      <c r="J6" s="58">
        <v>1</v>
      </c>
    </row>
    <row r="7" spans="1:10" x14ac:dyDescent="0.25">
      <c r="A7" t="s">
        <v>63</v>
      </c>
      <c r="B7" s="81"/>
      <c r="C7" s="84"/>
      <c r="D7" s="9" t="s">
        <v>22</v>
      </c>
      <c r="E7" s="18">
        <v>5</v>
      </c>
      <c r="F7" s="28"/>
      <c r="G7" s="28"/>
      <c r="H7" s="28"/>
      <c r="I7" s="28"/>
      <c r="J7" s="58"/>
    </row>
    <row r="8" spans="1:10" x14ac:dyDescent="0.25">
      <c r="B8" s="81"/>
      <c r="C8" s="84"/>
      <c r="D8" s="9" t="s">
        <v>64</v>
      </c>
      <c r="E8" s="18">
        <v>5</v>
      </c>
      <c r="F8" s="28"/>
      <c r="G8" s="28"/>
      <c r="H8" s="28"/>
      <c r="I8" s="28"/>
      <c r="J8" s="58"/>
    </row>
    <row r="9" spans="1:10" x14ac:dyDescent="0.25">
      <c r="B9" s="82"/>
      <c r="C9" s="85"/>
      <c r="D9" s="9"/>
      <c r="E9" s="18"/>
      <c r="F9" s="18">
        <v>5.04</v>
      </c>
      <c r="G9" s="18">
        <v>6.27</v>
      </c>
      <c r="H9" s="18">
        <v>24.29</v>
      </c>
      <c r="I9" s="18">
        <v>157.16</v>
      </c>
      <c r="J9" s="58"/>
    </row>
    <row r="10" spans="1:10" x14ac:dyDescent="0.25">
      <c r="B10" s="70">
        <v>200</v>
      </c>
      <c r="C10" s="71" t="s">
        <v>115</v>
      </c>
      <c r="D10" s="9" t="s">
        <v>116</v>
      </c>
      <c r="E10" s="18">
        <v>200</v>
      </c>
      <c r="F10" s="18"/>
      <c r="G10" s="18"/>
      <c r="H10" s="18"/>
      <c r="I10" s="18"/>
      <c r="J10" s="58">
        <v>2.4</v>
      </c>
    </row>
    <row r="11" spans="1:10" x14ac:dyDescent="0.25">
      <c r="B11" s="70"/>
      <c r="C11" s="71"/>
      <c r="D11" s="9"/>
      <c r="E11" s="18"/>
      <c r="F11" s="18"/>
      <c r="G11" s="18"/>
      <c r="H11" s="18"/>
      <c r="I11" s="18"/>
      <c r="J11" s="58"/>
    </row>
    <row r="12" spans="1:10" x14ac:dyDescent="0.25">
      <c r="A12">
        <v>625</v>
      </c>
      <c r="B12" s="70"/>
      <c r="C12" s="71"/>
      <c r="D12" s="9"/>
      <c r="E12" s="18"/>
      <c r="F12" s="18"/>
      <c r="G12" s="18"/>
      <c r="H12" s="18"/>
      <c r="I12" s="18"/>
      <c r="J12" s="58"/>
    </row>
    <row r="13" spans="1:10" x14ac:dyDescent="0.25">
      <c r="B13" s="70"/>
      <c r="C13" s="71"/>
      <c r="D13" s="9"/>
      <c r="E13" s="18"/>
      <c r="F13" s="18">
        <v>1</v>
      </c>
      <c r="G13" s="18">
        <v>0</v>
      </c>
      <c r="H13" s="18">
        <v>23.4</v>
      </c>
      <c r="I13" s="18">
        <v>94</v>
      </c>
      <c r="J13" s="58"/>
    </row>
    <row r="14" spans="1:10" x14ac:dyDescent="0.25">
      <c r="B14" s="70">
        <v>40</v>
      </c>
      <c r="C14" s="71" t="s">
        <v>117</v>
      </c>
      <c r="D14" s="9" t="s">
        <v>118</v>
      </c>
      <c r="E14" s="18">
        <v>40</v>
      </c>
      <c r="F14" s="18"/>
      <c r="G14" s="18"/>
      <c r="H14" s="18"/>
      <c r="I14" s="18"/>
      <c r="J14" s="58"/>
    </row>
    <row r="15" spans="1:10" x14ac:dyDescent="0.25">
      <c r="A15">
        <v>3</v>
      </c>
      <c r="B15" s="70"/>
      <c r="C15" s="71"/>
      <c r="D15" s="9"/>
      <c r="E15" s="18"/>
      <c r="F15" s="18"/>
      <c r="G15" s="18"/>
      <c r="H15" s="18"/>
      <c r="I15" s="18"/>
      <c r="J15" s="58"/>
    </row>
    <row r="16" spans="1:10" x14ac:dyDescent="0.25">
      <c r="B16" s="70"/>
      <c r="C16" s="71"/>
      <c r="D16" s="9"/>
      <c r="E16" s="18"/>
      <c r="F16" s="18"/>
      <c r="G16" s="18"/>
      <c r="H16" s="18"/>
      <c r="I16" s="18"/>
      <c r="J16" s="61"/>
    </row>
    <row r="17" spans="1:10" x14ac:dyDescent="0.25">
      <c r="B17" s="70"/>
      <c r="C17" s="71"/>
      <c r="D17" s="9"/>
      <c r="E17" s="18"/>
      <c r="F17" s="18">
        <v>3</v>
      </c>
      <c r="G17" s="18">
        <v>1.4</v>
      </c>
      <c r="H17" s="18">
        <v>16.64</v>
      </c>
      <c r="I17" s="18">
        <v>85.768000000000001</v>
      </c>
      <c r="J17" s="58"/>
    </row>
    <row r="18" spans="1:10" x14ac:dyDescent="0.25">
      <c r="A18">
        <v>114</v>
      </c>
      <c r="B18" s="18">
        <v>70</v>
      </c>
      <c r="C18" s="9" t="s">
        <v>119</v>
      </c>
      <c r="D18" s="9" t="s">
        <v>120</v>
      </c>
      <c r="E18" s="18">
        <v>70</v>
      </c>
      <c r="F18" s="18">
        <v>8.61</v>
      </c>
      <c r="G18" s="18">
        <v>17.71</v>
      </c>
      <c r="H18" s="18">
        <v>0</v>
      </c>
      <c r="I18" s="18">
        <v>123.2</v>
      </c>
      <c r="J18" s="58"/>
    </row>
    <row r="19" spans="1:10" x14ac:dyDescent="0.25">
      <c r="B19" s="9"/>
      <c r="C19" s="9" t="s">
        <v>121</v>
      </c>
      <c r="D19" s="9"/>
      <c r="E19" s="18"/>
      <c r="F19" s="18">
        <f>F9+F13+F17+F18</f>
        <v>17.649999999999999</v>
      </c>
      <c r="G19" s="18">
        <f>G9+G13+G17+G18</f>
        <v>25.380000000000003</v>
      </c>
      <c r="H19" s="18">
        <f>H9+H13+H17+H18</f>
        <v>64.33</v>
      </c>
      <c r="I19" s="18">
        <f>I9+I13+I17+I18</f>
        <v>460.12799999999999</v>
      </c>
      <c r="J19" s="58">
        <f>SUM(J5:J18)</f>
        <v>3.4</v>
      </c>
    </row>
    <row r="20" spans="1:10" x14ac:dyDescent="0.25">
      <c r="B20" s="10"/>
      <c r="C20" s="24" t="s">
        <v>30</v>
      </c>
      <c r="D20" s="11"/>
      <c r="E20" s="10"/>
      <c r="F20" s="10"/>
      <c r="G20" s="10"/>
      <c r="H20" s="10"/>
      <c r="I20" s="10"/>
      <c r="J20" s="58"/>
    </row>
    <row r="21" spans="1:10" x14ac:dyDescent="0.25">
      <c r="B21" s="70">
        <v>40</v>
      </c>
      <c r="C21" s="71" t="s">
        <v>122</v>
      </c>
      <c r="D21" s="9" t="s">
        <v>96</v>
      </c>
      <c r="E21" s="18">
        <v>26</v>
      </c>
      <c r="F21" s="28"/>
      <c r="G21" s="28"/>
      <c r="H21" s="28"/>
      <c r="I21" s="28"/>
      <c r="J21" s="58"/>
    </row>
    <row r="22" spans="1:10" x14ac:dyDescent="0.25">
      <c r="B22" s="70"/>
      <c r="C22" s="71"/>
      <c r="D22" s="9" t="s">
        <v>33</v>
      </c>
      <c r="E22" s="18">
        <v>5</v>
      </c>
      <c r="F22" s="18"/>
      <c r="G22" s="18"/>
      <c r="H22" s="18"/>
      <c r="I22" s="18"/>
      <c r="J22" s="58">
        <v>5.4</v>
      </c>
    </row>
    <row r="23" spans="1:10" x14ac:dyDescent="0.25">
      <c r="A23">
        <v>20</v>
      </c>
      <c r="B23" s="70"/>
      <c r="C23" s="71"/>
      <c r="D23" s="9" t="s">
        <v>99</v>
      </c>
      <c r="E23" s="18">
        <v>5</v>
      </c>
      <c r="F23" s="18"/>
      <c r="G23" s="18"/>
      <c r="H23" s="18"/>
      <c r="I23" s="18"/>
      <c r="J23" s="58"/>
    </row>
    <row r="24" spans="1:10" x14ac:dyDescent="0.25">
      <c r="B24" s="70"/>
      <c r="C24" s="71"/>
      <c r="D24" s="9" t="s">
        <v>123</v>
      </c>
      <c r="E24" s="18">
        <v>5</v>
      </c>
      <c r="F24" s="18"/>
      <c r="G24" s="18"/>
      <c r="H24" s="18"/>
      <c r="I24" s="18"/>
      <c r="J24" s="58"/>
    </row>
    <row r="25" spans="1:10" x14ac:dyDescent="0.25">
      <c r="B25" s="70"/>
      <c r="C25" s="71"/>
      <c r="D25" s="9"/>
      <c r="E25" s="18"/>
      <c r="F25" s="18">
        <v>0.6</v>
      </c>
      <c r="G25" s="18">
        <v>1.95</v>
      </c>
      <c r="H25" s="18">
        <v>1.55</v>
      </c>
      <c r="I25" s="18">
        <v>25</v>
      </c>
      <c r="J25" s="58"/>
    </row>
    <row r="26" spans="1:10" x14ac:dyDescent="0.25">
      <c r="B26" s="80">
        <v>250</v>
      </c>
      <c r="C26" s="83" t="s">
        <v>124</v>
      </c>
      <c r="D26" s="11" t="s">
        <v>125</v>
      </c>
      <c r="E26" s="10">
        <v>40</v>
      </c>
      <c r="F26" s="10"/>
      <c r="G26" s="10"/>
      <c r="H26" s="10"/>
      <c r="I26" s="10"/>
      <c r="J26" s="58"/>
    </row>
    <row r="27" spans="1:10" x14ac:dyDescent="0.25">
      <c r="B27" s="81"/>
      <c r="C27" s="84"/>
      <c r="D27" s="11" t="s">
        <v>40</v>
      </c>
      <c r="E27" s="10">
        <v>100</v>
      </c>
      <c r="F27" s="10"/>
      <c r="G27" s="10"/>
      <c r="H27" s="10"/>
      <c r="I27" s="10"/>
      <c r="J27" s="58"/>
    </row>
    <row r="28" spans="1:10" x14ac:dyDescent="0.25">
      <c r="B28" s="81"/>
      <c r="C28" s="84"/>
      <c r="D28" s="11" t="s">
        <v>42</v>
      </c>
      <c r="E28" s="10">
        <v>20</v>
      </c>
      <c r="F28" s="10"/>
      <c r="G28" s="10"/>
      <c r="H28" s="10"/>
      <c r="I28" s="10"/>
      <c r="J28" s="58">
        <v>3.21</v>
      </c>
    </row>
    <row r="29" spans="1:10" x14ac:dyDescent="0.25">
      <c r="A29">
        <v>44</v>
      </c>
      <c r="B29" s="81"/>
      <c r="C29" s="84"/>
      <c r="D29" s="11" t="s">
        <v>41</v>
      </c>
      <c r="E29" s="10">
        <v>12</v>
      </c>
      <c r="F29" s="10"/>
      <c r="G29" s="10"/>
      <c r="H29" s="10"/>
      <c r="I29" s="10"/>
      <c r="J29" s="58"/>
    </row>
    <row r="30" spans="1:10" x14ac:dyDescent="0.25">
      <c r="B30" s="81"/>
      <c r="C30" s="84"/>
      <c r="D30" s="11" t="s">
        <v>126</v>
      </c>
      <c r="E30" s="10">
        <v>8</v>
      </c>
      <c r="F30" s="10"/>
      <c r="G30" s="10"/>
      <c r="H30" s="10"/>
      <c r="I30" s="10"/>
      <c r="J30" s="58"/>
    </row>
    <row r="31" spans="1:10" x14ac:dyDescent="0.25">
      <c r="B31" s="81"/>
      <c r="C31" s="84"/>
      <c r="D31" s="11"/>
      <c r="E31" s="10"/>
      <c r="F31" s="10">
        <v>10.18</v>
      </c>
      <c r="G31" s="10">
        <v>2.6</v>
      </c>
      <c r="H31" s="10">
        <v>16.649999999999999</v>
      </c>
      <c r="I31" s="10">
        <v>150.85</v>
      </c>
      <c r="J31" s="58"/>
    </row>
    <row r="32" spans="1:10" x14ac:dyDescent="0.25">
      <c r="B32" s="82"/>
      <c r="C32" s="85"/>
      <c r="D32" s="9"/>
      <c r="E32" s="18"/>
      <c r="F32" s="18"/>
      <c r="G32" s="18"/>
      <c r="H32" s="18"/>
      <c r="I32" s="18"/>
      <c r="J32" s="58"/>
    </row>
    <row r="33" spans="1:10" x14ac:dyDescent="0.25">
      <c r="A33" t="s">
        <v>63</v>
      </c>
      <c r="B33" s="25">
        <v>150</v>
      </c>
      <c r="C33" s="26" t="s">
        <v>127</v>
      </c>
      <c r="D33" s="9" t="s">
        <v>128</v>
      </c>
      <c r="E33" s="5">
        <v>40</v>
      </c>
      <c r="F33" s="5">
        <v>5.04</v>
      </c>
      <c r="G33" s="5">
        <v>1.04</v>
      </c>
      <c r="H33" s="5">
        <v>27.2</v>
      </c>
      <c r="I33" s="5">
        <v>130.4</v>
      </c>
      <c r="J33" s="58">
        <v>2</v>
      </c>
    </row>
    <row r="34" spans="1:10" x14ac:dyDescent="0.25">
      <c r="B34" s="70">
        <v>50</v>
      </c>
      <c r="C34" s="71" t="s">
        <v>129</v>
      </c>
      <c r="D34" s="9" t="s">
        <v>130</v>
      </c>
      <c r="E34" s="18">
        <v>3</v>
      </c>
      <c r="F34" s="18"/>
      <c r="G34" s="18"/>
      <c r="H34" s="18"/>
      <c r="I34" s="18"/>
      <c r="J34" s="58"/>
    </row>
    <row r="35" spans="1:10" x14ac:dyDescent="0.25">
      <c r="B35" s="70"/>
      <c r="C35" s="71"/>
      <c r="D35" s="9" t="s">
        <v>131</v>
      </c>
      <c r="E35" s="18">
        <v>3</v>
      </c>
      <c r="F35" s="18"/>
      <c r="G35" s="18"/>
      <c r="H35" s="18"/>
      <c r="I35" s="18"/>
      <c r="J35" s="58"/>
    </row>
    <row r="36" spans="1:10" x14ac:dyDescent="0.25">
      <c r="A36">
        <v>229</v>
      </c>
      <c r="B36" s="70"/>
      <c r="C36" s="71"/>
      <c r="D36" s="9" t="s">
        <v>75</v>
      </c>
      <c r="E36" s="18">
        <v>5</v>
      </c>
      <c r="F36" s="18"/>
      <c r="G36" s="18"/>
      <c r="H36" s="18"/>
      <c r="I36" s="18"/>
      <c r="J36" s="58"/>
    </row>
    <row r="37" spans="1:10" x14ac:dyDescent="0.25">
      <c r="B37" s="70"/>
      <c r="C37" s="71"/>
      <c r="D37" s="9"/>
      <c r="E37" s="18"/>
      <c r="F37" s="18">
        <v>0.71</v>
      </c>
      <c r="G37" s="18">
        <v>5.07</v>
      </c>
      <c r="H37" s="18">
        <v>4.25</v>
      </c>
      <c r="I37" s="18">
        <v>64.55</v>
      </c>
      <c r="J37" s="58"/>
    </row>
    <row r="38" spans="1:10" x14ac:dyDescent="0.25">
      <c r="A38" t="s">
        <v>132</v>
      </c>
      <c r="B38" s="25">
        <v>100</v>
      </c>
      <c r="C38" s="26" t="s">
        <v>133</v>
      </c>
      <c r="D38" s="9" t="s">
        <v>101</v>
      </c>
      <c r="E38" s="18">
        <v>130</v>
      </c>
      <c r="F38" s="18">
        <v>18.2</v>
      </c>
      <c r="G38" s="18">
        <v>18.399999999999999</v>
      </c>
      <c r="H38" s="18">
        <v>0.7</v>
      </c>
      <c r="I38" s="18">
        <v>241</v>
      </c>
      <c r="J38" s="58">
        <v>0.25</v>
      </c>
    </row>
    <row r="39" spans="1:10" x14ac:dyDescent="0.25">
      <c r="B39" s="70">
        <v>200</v>
      </c>
      <c r="C39" s="71" t="s">
        <v>134</v>
      </c>
      <c r="D39" s="9" t="s">
        <v>135</v>
      </c>
      <c r="E39" s="18">
        <v>24</v>
      </c>
      <c r="F39" s="18"/>
      <c r="G39" s="18"/>
      <c r="H39" s="18"/>
      <c r="I39" s="18"/>
      <c r="J39" s="58"/>
    </row>
    <row r="40" spans="1:10" x14ac:dyDescent="0.25">
      <c r="A40">
        <v>332</v>
      </c>
      <c r="B40" s="70"/>
      <c r="C40" s="71"/>
      <c r="D40" s="9" t="s">
        <v>22</v>
      </c>
      <c r="E40" s="18">
        <v>10</v>
      </c>
      <c r="F40" s="18"/>
      <c r="G40" s="18"/>
      <c r="H40" s="18"/>
      <c r="I40" s="18"/>
      <c r="J40" s="58"/>
    </row>
    <row r="41" spans="1:10" x14ac:dyDescent="0.25">
      <c r="B41" s="70"/>
      <c r="C41" s="71"/>
      <c r="D41" s="9"/>
      <c r="E41" s="18"/>
      <c r="F41" s="18">
        <v>0</v>
      </c>
      <c r="G41" s="18">
        <v>0</v>
      </c>
      <c r="H41" s="18">
        <v>30.6</v>
      </c>
      <c r="I41" s="18">
        <v>118</v>
      </c>
      <c r="J41" s="58"/>
    </row>
    <row r="42" spans="1:10" x14ac:dyDescent="0.25">
      <c r="B42" s="25">
        <v>111</v>
      </c>
      <c r="C42" s="26" t="s">
        <v>49</v>
      </c>
      <c r="D42" s="9" t="s">
        <v>50</v>
      </c>
      <c r="E42" s="18">
        <v>111</v>
      </c>
      <c r="F42" s="18">
        <v>0.3</v>
      </c>
      <c r="G42" s="18">
        <v>0</v>
      </c>
      <c r="H42" s="18">
        <v>30</v>
      </c>
      <c r="I42" s="18">
        <v>121</v>
      </c>
      <c r="J42" s="58">
        <v>46.6</v>
      </c>
    </row>
    <row r="43" spans="1:10" x14ac:dyDescent="0.25">
      <c r="A43">
        <v>3</v>
      </c>
      <c r="B43" s="18">
        <v>24</v>
      </c>
      <c r="C43" s="9" t="s">
        <v>51</v>
      </c>
      <c r="D43" s="9" t="s">
        <v>52</v>
      </c>
      <c r="E43" s="10">
        <v>24</v>
      </c>
      <c r="F43" s="5">
        <v>1.65</v>
      </c>
      <c r="G43" s="5">
        <v>0.3</v>
      </c>
      <c r="H43" s="5">
        <v>11.29</v>
      </c>
      <c r="I43" s="5">
        <v>51.6</v>
      </c>
      <c r="J43" s="58"/>
    </row>
    <row r="44" spans="1:10" x14ac:dyDescent="0.25">
      <c r="A44">
        <v>3</v>
      </c>
      <c r="B44" s="18">
        <v>40</v>
      </c>
      <c r="C44" s="9" t="s">
        <v>53</v>
      </c>
      <c r="D44" s="9"/>
      <c r="E44" s="10">
        <v>40</v>
      </c>
      <c r="F44" s="5">
        <v>3</v>
      </c>
      <c r="G44" s="5">
        <v>1.4</v>
      </c>
      <c r="H44" s="5">
        <v>16.7</v>
      </c>
      <c r="I44" s="5">
        <v>85.77</v>
      </c>
      <c r="J44" s="61"/>
    </row>
    <row r="45" spans="1:10" x14ac:dyDescent="0.25">
      <c r="B45" s="28"/>
      <c r="C45" s="9" t="s">
        <v>56</v>
      </c>
      <c r="D45" s="9"/>
      <c r="E45" s="18"/>
      <c r="F45" s="19">
        <f>F25+F31+F33+F37+F38+F41+F42+F43+F44</f>
        <v>39.68</v>
      </c>
      <c r="G45" s="19">
        <f>G25+G31+G33+G37+G38+G41+G42+G43+G44</f>
        <v>30.759999999999998</v>
      </c>
      <c r="H45" s="19">
        <f>H25+H31+H33+H37+H38+H41+H42+H43+H44</f>
        <v>138.94</v>
      </c>
      <c r="I45" s="19">
        <f>I25+I31+I33+I37+I38+I41+I42+I43+I44</f>
        <v>988.17</v>
      </c>
      <c r="J45" s="58">
        <f>SUM(J21:J44)</f>
        <v>57.46</v>
      </c>
    </row>
    <row r="46" spans="1:10" x14ac:dyDescent="0.25">
      <c r="B46" s="28"/>
      <c r="C46" s="9" t="s">
        <v>57</v>
      </c>
      <c r="D46" s="9"/>
      <c r="E46" s="18"/>
      <c r="F46" s="20">
        <f>F19+F45</f>
        <v>57.33</v>
      </c>
      <c r="G46" s="20">
        <f>G19+G45</f>
        <v>56.14</v>
      </c>
      <c r="H46" s="20">
        <f>H19+H45</f>
        <v>203.26999999999998</v>
      </c>
      <c r="I46" s="20">
        <f>I19+I45</f>
        <v>1448.298</v>
      </c>
      <c r="J46" s="58">
        <f>J45+J19</f>
        <v>60.86</v>
      </c>
    </row>
  </sheetData>
  <mergeCells count="19">
    <mergeCell ref="J2:J4"/>
    <mergeCell ref="B26:B32"/>
    <mergeCell ref="C26:C32"/>
    <mergeCell ref="B34:B37"/>
    <mergeCell ref="C34:C37"/>
    <mergeCell ref="B2:B3"/>
    <mergeCell ref="C2:C3"/>
    <mergeCell ref="D2:D3"/>
    <mergeCell ref="F2:H2"/>
    <mergeCell ref="B5:B9"/>
    <mergeCell ref="C5:C9"/>
    <mergeCell ref="B39:B41"/>
    <mergeCell ref="C39:C41"/>
    <mergeCell ref="B10:B13"/>
    <mergeCell ref="C10:C13"/>
    <mergeCell ref="B14:B17"/>
    <mergeCell ref="C14:C17"/>
    <mergeCell ref="B21:B25"/>
    <mergeCell ref="C21:C25"/>
  </mergeCells>
  <pageMargins left="0.45" right="0.23622047244094491" top="0.35433070866141736" bottom="0.74803149606299213" header="0.31496062992125984" footer="0.31496062992125984"/>
  <pageSetup paperSize="9" scale="9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L16" sqref="L16"/>
    </sheetView>
  </sheetViews>
  <sheetFormatPr defaultRowHeight="15" x14ac:dyDescent="0.25"/>
  <cols>
    <col min="1" max="1" width="7.5703125" customWidth="1"/>
    <col min="3" max="4" width="14.140625" customWidth="1"/>
    <col min="6" max="7" width="7.7109375" customWidth="1"/>
    <col min="10" max="10" width="12.5703125" customWidth="1"/>
  </cols>
  <sheetData>
    <row r="1" spans="1:10" x14ac:dyDescent="0.25">
      <c r="C1" t="s">
        <v>136</v>
      </c>
    </row>
    <row r="2" spans="1:10" ht="39" x14ac:dyDescent="0.25">
      <c r="A2" s="33" t="s">
        <v>1</v>
      </c>
      <c r="B2" s="2" t="s">
        <v>2</v>
      </c>
      <c r="C2" s="2" t="s">
        <v>3</v>
      </c>
      <c r="D2" s="22" t="s">
        <v>4</v>
      </c>
      <c r="E2" s="22" t="s">
        <v>5</v>
      </c>
      <c r="F2" s="112" t="s">
        <v>6</v>
      </c>
      <c r="G2" s="113"/>
      <c r="H2" s="114"/>
      <c r="I2" s="4" t="s">
        <v>137</v>
      </c>
      <c r="J2" s="88" t="s">
        <v>242</v>
      </c>
    </row>
    <row r="3" spans="1:10" x14ac:dyDescent="0.25">
      <c r="B3" s="22"/>
      <c r="C3" s="22"/>
      <c r="D3" s="22"/>
      <c r="E3" s="22" t="s">
        <v>8</v>
      </c>
      <c r="F3" s="22" t="s">
        <v>9</v>
      </c>
      <c r="G3" s="22" t="s">
        <v>10</v>
      </c>
      <c r="H3" s="22" t="s">
        <v>11</v>
      </c>
      <c r="I3" s="22" t="s">
        <v>59</v>
      </c>
      <c r="J3" s="88"/>
    </row>
    <row r="4" spans="1:10" x14ac:dyDescent="0.25">
      <c r="B4" s="22"/>
      <c r="C4" s="6" t="s">
        <v>12</v>
      </c>
      <c r="D4" s="6"/>
      <c r="E4" s="6"/>
      <c r="F4" s="6"/>
      <c r="G4" s="6"/>
      <c r="H4" s="6"/>
      <c r="I4" s="6"/>
      <c r="J4" s="88"/>
    </row>
    <row r="5" spans="1:10" x14ac:dyDescent="0.25">
      <c r="B5" s="70">
        <v>110</v>
      </c>
      <c r="C5" s="70" t="s">
        <v>138</v>
      </c>
      <c r="D5" s="9"/>
      <c r="E5" s="10"/>
      <c r="F5" s="23"/>
      <c r="G5" s="23"/>
      <c r="H5" s="23"/>
      <c r="I5" s="23"/>
      <c r="J5" s="58"/>
    </row>
    <row r="6" spans="1:10" x14ac:dyDescent="0.25">
      <c r="B6" s="70"/>
      <c r="C6" s="70"/>
      <c r="D6" s="9" t="s">
        <v>139</v>
      </c>
      <c r="E6" s="10" t="s">
        <v>140</v>
      </c>
      <c r="F6" s="10"/>
      <c r="G6" s="10"/>
      <c r="H6" s="10"/>
      <c r="I6" s="10"/>
      <c r="J6" s="58">
        <v>0.15</v>
      </c>
    </row>
    <row r="7" spans="1:10" x14ac:dyDescent="0.25">
      <c r="A7" t="s">
        <v>141</v>
      </c>
      <c r="B7" s="70"/>
      <c r="C7" s="70"/>
      <c r="D7" s="9" t="s">
        <v>19</v>
      </c>
      <c r="E7" s="10">
        <v>50</v>
      </c>
      <c r="F7" s="10"/>
      <c r="G7" s="10"/>
      <c r="H7" s="10"/>
      <c r="I7" s="10"/>
      <c r="J7" s="58"/>
    </row>
    <row r="8" spans="1:10" x14ac:dyDescent="0.25">
      <c r="B8" s="70"/>
      <c r="C8" s="70"/>
      <c r="D8" s="9" t="s">
        <v>17</v>
      </c>
      <c r="E8" s="10">
        <v>3</v>
      </c>
      <c r="F8" s="10"/>
      <c r="G8" s="10"/>
      <c r="H8" s="10"/>
      <c r="I8" s="10"/>
      <c r="J8" s="58"/>
    </row>
    <row r="9" spans="1:10" x14ac:dyDescent="0.25">
      <c r="B9" s="70"/>
      <c r="C9" s="70"/>
      <c r="D9" s="9"/>
      <c r="E9" s="10"/>
      <c r="F9" s="10">
        <v>10</v>
      </c>
      <c r="G9" s="10">
        <v>16.7</v>
      </c>
      <c r="H9" s="10">
        <v>1.9</v>
      </c>
      <c r="I9" s="10">
        <v>199</v>
      </c>
      <c r="J9" s="58"/>
    </row>
    <row r="10" spans="1:10" x14ac:dyDescent="0.25">
      <c r="B10" s="70" t="s">
        <v>231</v>
      </c>
      <c r="C10" s="71" t="s">
        <v>142</v>
      </c>
      <c r="D10" s="9" t="s">
        <v>21</v>
      </c>
      <c r="E10" s="10">
        <v>1</v>
      </c>
      <c r="F10" s="10"/>
      <c r="G10" s="10"/>
      <c r="H10" s="10"/>
      <c r="I10" s="10"/>
      <c r="J10" s="58"/>
    </row>
    <row r="11" spans="1:10" x14ac:dyDescent="0.25">
      <c r="A11">
        <v>138</v>
      </c>
      <c r="B11" s="70"/>
      <c r="C11" s="71"/>
      <c r="D11" s="9" t="s">
        <v>22</v>
      </c>
      <c r="E11" s="10">
        <v>15</v>
      </c>
      <c r="F11" s="10"/>
      <c r="G11" s="10"/>
      <c r="H11" s="10"/>
      <c r="I11" s="10"/>
      <c r="J11" s="58">
        <v>0.33</v>
      </c>
    </row>
    <row r="12" spans="1:10" x14ac:dyDescent="0.25">
      <c r="B12" s="70"/>
      <c r="C12" s="71"/>
      <c r="D12" s="9"/>
      <c r="E12" s="10"/>
      <c r="F12" s="10"/>
      <c r="G12" s="10"/>
      <c r="H12" s="10"/>
      <c r="I12" s="10"/>
      <c r="J12" s="58"/>
    </row>
    <row r="13" spans="1:10" x14ac:dyDescent="0.25">
      <c r="B13" s="70"/>
      <c r="C13" s="71"/>
      <c r="D13" s="9"/>
      <c r="E13" s="10"/>
      <c r="F13" s="10">
        <v>0</v>
      </c>
      <c r="G13" s="10">
        <v>0</v>
      </c>
      <c r="H13" s="10">
        <v>15</v>
      </c>
      <c r="I13" s="10">
        <v>58</v>
      </c>
      <c r="J13" s="58"/>
    </row>
    <row r="14" spans="1:10" x14ac:dyDescent="0.25">
      <c r="A14">
        <v>3</v>
      </c>
      <c r="B14" s="70" t="s">
        <v>241</v>
      </c>
      <c r="C14" s="71" t="s">
        <v>23</v>
      </c>
      <c r="D14" s="9" t="s">
        <v>24</v>
      </c>
      <c r="E14" s="10">
        <v>40</v>
      </c>
      <c r="F14" s="10"/>
      <c r="G14" s="10"/>
      <c r="H14" s="10"/>
      <c r="I14" s="10"/>
      <c r="J14" s="58"/>
    </row>
    <row r="15" spans="1:10" x14ac:dyDescent="0.25">
      <c r="A15" s="12" t="s">
        <v>26</v>
      </c>
      <c r="B15" s="70"/>
      <c r="C15" s="71"/>
      <c r="D15" s="9" t="s">
        <v>25</v>
      </c>
      <c r="E15" s="10">
        <v>10</v>
      </c>
      <c r="F15" s="10"/>
      <c r="G15" s="10"/>
      <c r="H15" s="10"/>
      <c r="I15" s="10"/>
      <c r="J15" s="58"/>
    </row>
    <row r="16" spans="1:10" x14ac:dyDescent="0.25">
      <c r="B16" s="70"/>
      <c r="C16" s="71"/>
      <c r="D16" s="11"/>
      <c r="E16" s="10"/>
      <c r="F16" s="10">
        <v>3.12</v>
      </c>
      <c r="G16" s="10">
        <v>6.24</v>
      </c>
      <c r="H16" s="10">
        <v>19.920000000000002</v>
      </c>
      <c r="I16" s="10">
        <v>143.28</v>
      </c>
      <c r="J16" s="61"/>
    </row>
    <row r="17" spans="1:10" ht="24.75" x14ac:dyDescent="0.25">
      <c r="B17" s="13">
        <v>45</v>
      </c>
      <c r="C17" s="9" t="s">
        <v>70</v>
      </c>
      <c r="D17" s="11" t="s">
        <v>71</v>
      </c>
      <c r="E17" s="10">
        <v>45</v>
      </c>
      <c r="F17" s="10">
        <v>1.2</v>
      </c>
      <c r="G17" s="10">
        <v>1.1000000000000001</v>
      </c>
      <c r="H17" s="10">
        <v>11.74</v>
      </c>
      <c r="I17" s="10">
        <v>104.16</v>
      </c>
      <c r="J17" s="58"/>
    </row>
    <row r="18" spans="1:10" x14ac:dyDescent="0.25">
      <c r="A18" t="s">
        <v>143</v>
      </c>
      <c r="B18" s="10"/>
      <c r="C18" s="9" t="s">
        <v>29</v>
      </c>
      <c r="D18" s="9"/>
      <c r="E18" s="10"/>
      <c r="F18" s="10">
        <f>F9+F13+F16+F17</f>
        <v>14.32</v>
      </c>
      <c r="G18" s="10">
        <f>G9+G13+G16+G17</f>
        <v>24.04</v>
      </c>
      <c r="H18" s="10">
        <f>H9+H13+H16+H17</f>
        <v>48.56</v>
      </c>
      <c r="I18" s="10">
        <f>I9+I13+I16+I17</f>
        <v>504.43999999999994</v>
      </c>
      <c r="J18" s="58">
        <f>SUM(J5:J17)</f>
        <v>0.48</v>
      </c>
    </row>
    <row r="19" spans="1:10" x14ac:dyDescent="0.25">
      <c r="B19" s="10"/>
      <c r="C19" s="24" t="s">
        <v>30</v>
      </c>
      <c r="D19" s="11"/>
      <c r="E19" s="10"/>
      <c r="F19" s="10"/>
      <c r="G19" s="10"/>
      <c r="H19" s="10"/>
      <c r="I19" s="10"/>
      <c r="J19" s="58"/>
    </row>
    <row r="20" spans="1:10" x14ac:dyDescent="0.25">
      <c r="B20" s="111">
        <v>40</v>
      </c>
      <c r="C20" s="71" t="s">
        <v>144</v>
      </c>
      <c r="D20" s="9" t="s">
        <v>40</v>
      </c>
      <c r="E20" s="10">
        <v>35.5</v>
      </c>
      <c r="F20" s="10"/>
      <c r="G20" s="10"/>
      <c r="H20" s="10"/>
      <c r="I20" s="10"/>
      <c r="J20" s="58"/>
    </row>
    <row r="21" spans="1:10" x14ac:dyDescent="0.25">
      <c r="B21" s="111"/>
      <c r="C21" s="71"/>
      <c r="D21" s="9" t="s">
        <v>145</v>
      </c>
      <c r="E21" s="10">
        <v>5.5</v>
      </c>
      <c r="F21" s="10"/>
      <c r="G21" s="10"/>
      <c r="H21" s="10"/>
      <c r="I21" s="10"/>
      <c r="J21" s="58"/>
    </row>
    <row r="22" spans="1:10" x14ac:dyDescent="0.25">
      <c r="A22" s="29">
        <v>42766</v>
      </c>
      <c r="B22" s="111"/>
      <c r="C22" s="71"/>
      <c r="D22" s="9" t="s">
        <v>41</v>
      </c>
      <c r="E22" s="10">
        <v>6</v>
      </c>
      <c r="F22" s="10"/>
      <c r="G22" s="10"/>
      <c r="H22" s="10"/>
      <c r="I22" s="10"/>
      <c r="J22" s="58"/>
    </row>
    <row r="23" spans="1:10" ht="24.75" x14ac:dyDescent="0.25">
      <c r="B23" s="111"/>
      <c r="C23" s="71"/>
      <c r="D23" s="9" t="s">
        <v>34</v>
      </c>
      <c r="E23" s="10">
        <v>2.5</v>
      </c>
      <c r="F23" s="10"/>
      <c r="G23" s="10"/>
      <c r="H23" s="10"/>
      <c r="I23" s="10"/>
      <c r="J23" s="58"/>
    </row>
    <row r="24" spans="1:10" x14ac:dyDescent="0.25">
      <c r="B24" s="111"/>
      <c r="C24" s="71"/>
      <c r="D24" s="9"/>
      <c r="E24" s="10"/>
      <c r="F24" s="10">
        <v>1.7</v>
      </c>
      <c r="G24" s="10">
        <v>2.8</v>
      </c>
      <c r="H24" s="10">
        <v>1.75</v>
      </c>
      <c r="I24" s="10">
        <v>39.5</v>
      </c>
      <c r="J24" s="58"/>
    </row>
    <row r="25" spans="1:10" x14ac:dyDescent="0.25">
      <c r="B25" s="70">
        <v>250</v>
      </c>
      <c r="C25" s="71" t="s">
        <v>146</v>
      </c>
      <c r="D25" s="7" t="s">
        <v>37</v>
      </c>
      <c r="E25" s="5">
        <v>30</v>
      </c>
      <c r="F25" s="5"/>
      <c r="G25" s="5"/>
      <c r="H25" s="5"/>
      <c r="I25" s="5"/>
      <c r="J25" s="58"/>
    </row>
    <row r="26" spans="1:10" x14ac:dyDescent="0.25">
      <c r="B26" s="70"/>
      <c r="C26" s="71"/>
      <c r="D26" s="7" t="s">
        <v>40</v>
      </c>
      <c r="E26" s="5">
        <v>67</v>
      </c>
      <c r="F26" s="5"/>
      <c r="G26" s="5"/>
      <c r="H26" s="5"/>
      <c r="I26" s="5"/>
      <c r="J26" s="58"/>
    </row>
    <row r="27" spans="1:10" x14ac:dyDescent="0.25">
      <c r="B27" s="70"/>
      <c r="C27" s="71"/>
      <c r="D27" s="7" t="s">
        <v>33</v>
      </c>
      <c r="E27" s="5">
        <v>12</v>
      </c>
      <c r="F27" s="5"/>
      <c r="G27" s="5"/>
      <c r="H27" s="5"/>
      <c r="I27" s="5"/>
      <c r="J27" s="58">
        <v>3.84</v>
      </c>
    </row>
    <row r="28" spans="1:10" x14ac:dyDescent="0.25">
      <c r="B28" s="70"/>
      <c r="C28" s="71"/>
      <c r="D28" s="7" t="s">
        <v>42</v>
      </c>
      <c r="E28" s="5">
        <v>13</v>
      </c>
      <c r="F28" s="5"/>
      <c r="G28" s="5"/>
      <c r="H28" s="5"/>
      <c r="I28" s="5"/>
      <c r="J28" s="58"/>
    </row>
    <row r="29" spans="1:10" x14ac:dyDescent="0.25">
      <c r="A29">
        <v>99</v>
      </c>
      <c r="B29" s="70"/>
      <c r="C29" s="71"/>
      <c r="D29" s="7" t="s">
        <v>34</v>
      </c>
      <c r="E29" s="5">
        <v>5</v>
      </c>
      <c r="F29" s="5"/>
      <c r="G29" s="5"/>
      <c r="H29" s="5"/>
      <c r="I29" s="5"/>
      <c r="J29" s="58"/>
    </row>
    <row r="30" spans="1:10" x14ac:dyDescent="0.25">
      <c r="B30" s="70"/>
      <c r="C30" s="71"/>
      <c r="D30" s="7" t="s">
        <v>147</v>
      </c>
      <c r="E30" s="5">
        <v>20</v>
      </c>
      <c r="F30" s="5"/>
      <c r="G30" s="5"/>
      <c r="H30" s="5"/>
      <c r="I30" s="5"/>
      <c r="J30" s="58"/>
    </row>
    <row r="31" spans="1:10" x14ac:dyDescent="0.25">
      <c r="B31" s="70"/>
      <c r="C31" s="71"/>
      <c r="D31" s="7"/>
      <c r="E31" s="5"/>
      <c r="F31" s="5">
        <v>10.88</v>
      </c>
      <c r="G31" s="5">
        <v>6.44</v>
      </c>
      <c r="H31" s="5">
        <v>22.3</v>
      </c>
      <c r="I31" s="5">
        <v>194.6</v>
      </c>
      <c r="J31" s="58"/>
    </row>
    <row r="32" spans="1:10" x14ac:dyDescent="0.25">
      <c r="B32" s="70"/>
      <c r="C32" s="71"/>
      <c r="D32" s="9"/>
      <c r="E32" s="10"/>
      <c r="F32" s="10"/>
      <c r="G32" s="10"/>
      <c r="H32" s="10"/>
      <c r="I32" s="10"/>
      <c r="J32" s="58"/>
    </row>
    <row r="33" spans="1:10" x14ac:dyDescent="0.25">
      <c r="B33" s="70" t="s">
        <v>148</v>
      </c>
      <c r="C33" s="71" t="s">
        <v>149</v>
      </c>
      <c r="D33" s="7" t="s">
        <v>81</v>
      </c>
      <c r="E33" s="5">
        <v>50</v>
      </c>
      <c r="F33" s="5"/>
      <c r="G33" s="5"/>
      <c r="H33" s="5"/>
      <c r="I33" s="5"/>
      <c r="J33" s="58"/>
    </row>
    <row r="34" spans="1:10" x14ac:dyDescent="0.25">
      <c r="B34" s="70"/>
      <c r="C34" s="71"/>
      <c r="D34" s="7" t="s">
        <v>34</v>
      </c>
      <c r="E34" s="5">
        <v>5</v>
      </c>
      <c r="F34" s="5"/>
      <c r="G34" s="5"/>
      <c r="H34" s="5"/>
      <c r="I34" s="5"/>
      <c r="J34" s="58">
        <v>1.1499999999999999</v>
      </c>
    </row>
    <row r="35" spans="1:10" x14ac:dyDescent="0.25">
      <c r="B35" s="70"/>
      <c r="C35" s="71"/>
      <c r="D35" s="7" t="s">
        <v>41</v>
      </c>
      <c r="E35" s="5">
        <v>18</v>
      </c>
      <c r="F35" s="5"/>
      <c r="G35" s="5"/>
      <c r="H35" s="5"/>
      <c r="I35" s="5"/>
      <c r="J35" s="58"/>
    </row>
    <row r="36" spans="1:10" x14ac:dyDescent="0.25">
      <c r="B36" s="70"/>
      <c r="C36" s="71"/>
      <c r="D36" s="7" t="s">
        <v>102</v>
      </c>
      <c r="E36" s="5">
        <v>3</v>
      </c>
      <c r="F36" s="5"/>
      <c r="G36" s="5"/>
      <c r="H36" s="5"/>
      <c r="I36" s="5"/>
      <c r="J36" s="58"/>
    </row>
    <row r="37" spans="1:10" x14ac:dyDescent="0.25">
      <c r="A37">
        <v>83</v>
      </c>
      <c r="B37" s="70"/>
      <c r="C37" s="71"/>
      <c r="D37" s="7" t="s">
        <v>150</v>
      </c>
      <c r="E37" s="5">
        <v>3</v>
      </c>
      <c r="F37" s="5"/>
      <c r="G37" s="5"/>
      <c r="H37" s="5"/>
      <c r="I37" s="5"/>
      <c r="J37" s="58"/>
    </row>
    <row r="38" spans="1:10" x14ac:dyDescent="0.25">
      <c r="B38" s="70"/>
      <c r="C38" s="71"/>
      <c r="D38" s="7"/>
      <c r="E38" s="5"/>
      <c r="F38" s="5">
        <v>3.87</v>
      </c>
      <c r="G38" s="5">
        <v>4.12</v>
      </c>
      <c r="H38" s="5">
        <v>3.33</v>
      </c>
      <c r="I38" s="5">
        <v>69.78</v>
      </c>
      <c r="J38" s="58"/>
    </row>
    <row r="39" spans="1:10" x14ac:dyDescent="0.25">
      <c r="A39">
        <v>271</v>
      </c>
      <c r="B39" s="25">
        <v>150</v>
      </c>
      <c r="C39" s="26" t="s">
        <v>151</v>
      </c>
      <c r="D39" s="7" t="s">
        <v>62</v>
      </c>
      <c r="E39" s="5">
        <v>40</v>
      </c>
      <c r="F39" s="5">
        <v>5</v>
      </c>
      <c r="G39" s="5">
        <v>1.4</v>
      </c>
      <c r="H39" s="5">
        <v>26.8</v>
      </c>
      <c r="I39" s="5">
        <v>174.3</v>
      </c>
      <c r="J39" s="58">
        <v>1</v>
      </c>
    </row>
    <row r="40" spans="1:10" x14ac:dyDescent="0.25">
      <c r="B40" s="78">
        <v>200</v>
      </c>
      <c r="C40" s="79" t="s">
        <v>54</v>
      </c>
      <c r="D40" s="7" t="s">
        <v>55</v>
      </c>
      <c r="E40" s="5">
        <v>20</v>
      </c>
      <c r="F40" s="5"/>
      <c r="G40" s="5"/>
      <c r="H40" s="5"/>
      <c r="I40" s="5"/>
      <c r="J40" s="58"/>
    </row>
    <row r="41" spans="1:10" x14ac:dyDescent="0.25">
      <c r="A41">
        <v>250</v>
      </c>
      <c r="B41" s="78"/>
      <c r="C41" s="79"/>
      <c r="D41" s="7" t="s">
        <v>22</v>
      </c>
      <c r="E41" s="5">
        <v>15</v>
      </c>
      <c r="F41" s="5"/>
      <c r="G41" s="5"/>
      <c r="H41" s="5"/>
      <c r="I41" s="5"/>
      <c r="J41" s="58">
        <v>0.1</v>
      </c>
    </row>
    <row r="42" spans="1:10" x14ac:dyDescent="0.25">
      <c r="B42" s="78"/>
      <c r="C42" s="79"/>
      <c r="D42" s="7"/>
      <c r="E42" s="5"/>
      <c r="F42" s="5">
        <v>0.6</v>
      </c>
      <c r="G42" s="5">
        <v>0</v>
      </c>
      <c r="H42" s="5">
        <v>31.4</v>
      </c>
      <c r="I42" s="5">
        <v>124</v>
      </c>
      <c r="J42" s="58"/>
    </row>
    <row r="43" spans="1:10" x14ac:dyDescent="0.25">
      <c r="B43" s="5">
        <v>111</v>
      </c>
      <c r="C43" s="15" t="s">
        <v>152</v>
      </c>
      <c r="D43" s="7" t="s">
        <v>153</v>
      </c>
      <c r="E43" s="5">
        <v>111</v>
      </c>
      <c r="F43" s="5">
        <v>0.33</v>
      </c>
      <c r="G43" s="5">
        <v>0</v>
      </c>
      <c r="H43" s="5">
        <v>9.5500000000000007</v>
      </c>
      <c r="I43" s="5">
        <v>42.18</v>
      </c>
      <c r="J43" s="58">
        <v>5</v>
      </c>
    </row>
    <row r="44" spans="1:10" ht="24.75" x14ac:dyDescent="0.25">
      <c r="A44">
        <v>3</v>
      </c>
      <c r="B44" s="18">
        <v>24</v>
      </c>
      <c r="C44" s="9" t="s">
        <v>51</v>
      </c>
      <c r="D44" s="9" t="s">
        <v>52</v>
      </c>
      <c r="E44" s="10">
        <v>24</v>
      </c>
      <c r="F44" s="5">
        <v>1.65</v>
      </c>
      <c r="G44" s="5">
        <v>0.3</v>
      </c>
      <c r="H44" s="5">
        <v>11.29</v>
      </c>
      <c r="I44" s="5">
        <v>51.6</v>
      </c>
      <c r="J44" s="61"/>
    </row>
    <row r="45" spans="1:10" x14ac:dyDescent="0.25">
      <c r="A45">
        <v>3</v>
      </c>
      <c r="B45" s="18">
        <v>40</v>
      </c>
      <c r="C45" s="9" t="s">
        <v>53</v>
      </c>
      <c r="D45" s="9"/>
      <c r="E45" s="10">
        <v>40</v>
      </c>
      <c r="F45" s="5">
        <v>3</v>
      </c>
      <c r="G45" s="5">
        <v>1.4</v>
      </c>
      <c r="H45" s="5">
        <v>16.7</v>
      </c>
      <c r="I45" s="5">
        <v>85.77</v>
      </c>
      <c r="J45" s="58"/>
    </row>
    <row r="46" spans="1:10" x14ac:dyDescent="0.25">
      <c r="B46" s="27"/>
      <c r="C46" s="9" t="s">
        <v>154</v>
      </c>
      <c r="D46" s="34"/>
      <c r="E46" s="35"/>
      <c r="F46" s="19">
        <f>F24+F31+F38+F39+F42+F43+F44+F45</f>
        <v>27.029999999999998</v>
      </c>
      <c r="G46" s="19">
        <f>G24+G31+G38+G39+G42+G43+G44+G45</f>
        <v>16.46</v>
      </c>
      <c r="H46" s="19">
        <f>H24+H31+H38+H39+H42+H43+H44+H45</f>
        <v>123.12000000000002</v>
      </c>
      <c r="I46" s="19">
        <f>I24+I31+I38+I39+I42+I43+I44+I45</f>
        <v>781.73</v>
      </c>
      <c r="J46" s="58">
        <f>SUM(J20:J45)</f>
        <v>11.09</v>
      </c>
    </row>
    <row r="47" spans="1:10" x14ac:dyDescent="0.25">
      <c r="B47" s="27"/>
      <c r="C47" s="9" t="s">
        <v>57</v>
      </c>
      <c r="D47" s="34"/>
      <c r="E47" s="35"/>
      <c r="F47" s="20">
        <f>F18+F46</f>
        <v>41.349999999999994</v>
      </c>
      <c r="G47" s="20">
        <f>G18+G46</f>
        <v>40.5</v>
      </c>
      <c r="H47" s="20">
        <f>H18+H46</f>
        <v>171.68</v>
      </c>
      <c r="I47" s="20">
        <f>I18+I46</f>
        <v>1286.17</v>
      </c>
      <c r="J47" s="62">
        <f>SUM(J5:J46)/2</f>
        <v>11.57</v>
      </c>
    </row>
  </sheetData>
  <mergeCells count="16">
    <mergeCell ref="J2:J4"/>
    <mergeCell ref="B40:B42"/>
    <mergeCell ref="C40:C42"/>
    <mergeCell ref="B20:B24"/>
    <mergeCell ref="C20:C24"/>
    <mergeCell ref="B25:B32"/>
    <mergeCell ref="C25:C32"/>
    <mergeCell ref="B33:B38"/>
    <mergeCell ref="C33:C38"/>
    <mergeCell ref="B14:B16"/>
    <mergeCell ref="C14:C16"/>
    <mergeCell ref="F2:H2"/>
    <mergeCell ref="B5:B9"/>
    <mergeCell ref="C5:C9"/>
    <mergeCell ref="B10:B13"/>
    <mergeCell ref="C10:C13"/>
  </mergeCells>
  <pageMargins left="0.70866141732283472" right="0.23622047244094491" top="0.35433070866141736" bottom="0.74803149606299213" header="0.31496062992125984" footer="0.31496062992125984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J1" sqref="J1:J1048576"/>
    </sheetView>
  </sheetViews>
  <sheetFormatPr defaultRowHeight="15" x14ac:dyDescent="0.25"/>
  <cols>
    <col min="1" max="1" width="7.42578125" customWidth="1"/>
    <col min="3" max="3" width="14.85546875" customWidth="1"/>
    <col min="4" max="4" width="16.7109375" customWidth="1"/>
    <col min="6" max="7" width="8.140625" customWidth="1"/>
  </cols>
  <sheetData>
    <row r="1" spans="1:10" x14ac:dyDescent="0.25">
      <c r="D1" t="s">
        <v>155</v>
      </c>
    </row>
    <row r="2" spans="1:10" x14ac:dyDescent="0.25">
      <c r="A2" s="1" t="s">
        <v>1</v>
      </c>
      <c r="B2" s="86" t="s">
        <v>2</v>
      </c>
      <c r="C2" s="86" t="s">
        <v>3</v>
      </c>
      <c r="D2" s="115" t="s">
        <v>4</v>
      </c>
      <c r="E2" s="22" t="s">
        <v>5</v>
      </c>
      <c r="F2" s="116" t="s">
        <v>6</v>
      </c>
      <c r="G2" s="117"/>
      <c r="H2" s="118"/>
      <c r="I2" s="122" t="s">
        <v>7</v>
      </c>
      <c r="J2" s="88" t="s">
        <v>242</v>
      </c>
    </row>
    <row r="3" spans="1:10" ht="25.5" customHeight="1" x14ac:dyDescent="0.25">
      <c r="A3" s="3"/>
      <c r="B3" s="87"/>
      <c r="C3" s="87"/>
      <c r="D3" s="115"/>
      <c r="E3" s="22" t="s">
        <v>8</v>
      </c>
      <c r="F3" s="119"/>
      <c r="G3" s="120"/>
      <c r="H3" s="121"/>
      <c r="I3" s="123"/>
      <c r="J3" s="88"/>
    </row>
    <row r="4" spans="1:10" x14ac:dyDescent="0.25">
      <c r="B4" s="22"/>
      <c r="C4" s="22"/>
      <c r="D4" s="22"/>
      <c r="E4" s="22"/>
      <c r="F4" s="22" t="s">
        <v>9</v>
      </c>
      <c r="G4" s="22" t="s">
        <v>10</v>
      </c>
      <c r="H4" s="22" t="s">
        <v>11</v>
      </c>
      <c r="I4" s="6" t="s">
        <v>59</v>
      </c>
      <c r="J4" s="88"/>
    </row>
    <row r="5" spans="1:10" x14ac:dyDescent="0.25">
      <c r="B5" s="36"/>
      <c r="C5" s="6" t="s">
        <v>12</v>
      </c>
      <c r="D5" s="37"/>
      <c r="E5" s="37"/>
      <c r="F5" s="37"/>
      <c r="G5" s="37"/>
      <c r="H5" s="37"/>
      <c r="I5" s="37"/>
      <c r="J5" s="58"/>
    </row>
    <row r="6" spans="1:10" x14ac:dyDescent="0.25">
      <c r="B6" s="70">
        <v>200</v>
      </c>
      <c r="C6" s="71" t="s">
        <v>156</v>
      </c>
      <c r="D6" s="9" t="s">
        <v>91</v>
      </c>
      <c r="E6" s="18">
        <v>30</v>
      </c>
      <c r="F6" s="28"/>
      <c r="G6" s="28"/>
      <c r="H6" s="28"/>
      <c r="I6" s="28"/>
      <c r="J6" s="58"/>
    </row>
    <row r="7" spans="1:10" x14ac:dyDescent="0.25">
      <c r="A7" t="s">
        <v>63</v>
      </c>
      <c r="B7" s="70"/>
      <c r="C7" s="71"/>
      <c r="D7" s="9" t="s">
        <v>19</v>
      </c>
      <c r="E7" s="18">
        <v>100</v>
      </c>
      <c r="F7" s="28"/>
      <c r="G7" s="28"/>
      <c r="H7" s="28"/>
      <c r="I7" s="28"/>
      <c r="J7" s="58">
        <v>1</v>
      </c>
    </row>
    <row r="8" spans="1:10" x14ac:dyDescent="0.25">
      <c r="B8" s="70"/>
      <c r="C8" s="71"/>
      <c r="D8" s="9" t="s">
        <v>22</v>
      </c>
      <c r="E8" s="18">
        <v>5</v>
      </c>
      <c r="F8" s="28"/>
      <c r="G8" s="28"/>
      <c r="H8" s="28"/>
      <c r="I8" s="28"/>
      <c r="J8" s="58"/>
    </row>
    <row r="9" spans="1:10" x14ac:dyDescent="0.25">
      <c r="B9" s="70"/>
      <c r="C9" s="71"/>
      <c r="D9" s="9" t="s">
        <v>157</v>
      </c>
      <c r="E9" s="18">
        <v>5</v>
      </c>
      <c r="F9" s="28"/>
      <c r="G9" s="28"/>
      <c r="H9" s="28"/>
      <c r="I9" s="28"/>
      <c r="J9" s="58"/>
    </row>
    <row r="10" spans="1:10" x14ac:dyDescent="0.25">
      <c r="B10" s="70"/>
      <c r="C10" s="71"/>
      <c r="D10" s="9"/>
      <c r="E10" s="18"/>
      <c r="F10" s="18">
        <v>6.2</v>
      </c>
      <c r="G10" s="18">
        <v>8.0500000000000007</v>
      </c>
      <c r="H10" s="18">
        <v>31.09</v>
      </c>
      <c r="I10" s="18">
        <v>222.02</v>
      </c>
      <c r="J10" s="58"/>
    </row>
    <row r="11" spans="1:10" x14ac:dyDescent="0.25">
      <c r="B11" s="18" t="s">
        <v>158</v>
      </c>
      <c r="C11" s="9" t="s">
        <v>159</v>
      </c>
      <c r="D11" s="9" t="s">
        <v>18</v>
      </c>
      <c r="E11" s="18">
        <v>40</v>
      </c>
      <c r="F11" s="18">
        <v>5.0999999999999996</v>
      </c>
      <c r="G11" s="18">
        <v>4.5999999999999996</v>
      </c>
      <c r="H11" s="18">
        <v>0.3</v>
      </c>
      <c r="I11" s="18">
        <v>63</v>
      </c>
      <c r="J11" s="58"/>
    </row>
    <row r="12" spans="1:10" x14ac:dyDescent="0.25">
      <c r="B12" s="102">
        <v>200</v>
      </c>
      <c r="C12" s="103" t="s">
        <v>160</v>
      </c>
      <c r="D12" s="9"/>
      <c r="E12" s="18"/>
      <c r="F12" s="18"/>
      <c r="G12" s="18"/>
      <c r="H12" s="18"/>
      <c r="I12" s="18"/>
      <c r="J12" s="58"/>
    </row>
    <row r="13" spans="1:10" x14ac:dyDescent="0.25">
      <c r="B13" s="102"/>
      <c r="C13" s="103"/>
      <c r="D13" s="9" t="s">
        <v>161</v>
      </c>
      <c r="E13" s="18">
        <v>25</v>
      </c>
      <c r="F13" s="18"/>
      <c r="G13" s="18"/>
      <c r="H13" s="18"/>
      <c r="I13" s="18"/>
      <c r="J13" s="58"/>
    </row>
    <row r="14" spans="1:10" x14ac:dyDescent="0.25">
      <c r="B14" s="102"/>
      <c r="C14" s="103"/>
      <c r="D14" s="9" t="s">
        <v>22</v>
      </c>
      <c r="E14" s="18">
        <v>24</v>
      </c>
      <c r="F14" s="18"/>
      <c r="G14" s="18"/>
      <c r="H14" s="18"/>
      <c r="I14" s="18"/>
      <c r="J14" s="58">
        <v>0.1</v>
      </c>
    </row>
    <row r="15" spans="1:10" x14ac:dyDescent="0.25">
      <c r="A15">
        <v>699</v>
      </c>
      <c r="B15" s="102"/>
      <c r="C15" s="103"/>
      <c r="D15" s="9"/>
      <c r="E15" s="18"/>
      <c r="F15" s="18">
        <v>0.1</v>
      </c>
      <c r="G15" s="18">
        <v>0</v>
      </c>
      <c r="H15" s="18">
        <v>26.4</v>
      </c>
      <c r="I15" s="18">
        <v>102</v>
      </c>
      <c r="J15" s="58"/>
    </row>
    <row r="16" spans="1:10" x14ac:dyDescent="0.25">
      <c r="B16" s="102" t="s">
        <v>241</v>
      </c>
      <c r="C16" s="103" t="s">
        <v>23</v>
      </c>
      <c r="D16" s="11" t="s">
        <v>24</v>
      </c>
      <c r="E16" s="10">
        <v>40</v>
      </c>
      <c r="F16" s="10"/>
      <c r="G16" s="10"/>
      <c r="H16" s="10"/>
      <c r="I16" s="10"/>
      <c r="J16" s="61"/>
    </row>
    <row r="17" spans="1:10" x14ac:dyDescent="0.25">
      <c r="B17" s="102"/>
      <c r="C17" s="103"/>
      <c r="D17" s="11" t="s">
        <v>25</v>
      </c>
      <c r="E17" s="10">
        <v>10</v>
      </c>
      <c r="F17" s="10"/>
      <c r="G17" s="10"/>
      <c r="H17" s="10"/>
      <c r="I17" s="10"/>
      <c r="J17" s="58"/>
    </row>
    <row r="18" spans="1:10" x14ac:dyDescent="0.25">
      <c r="A18">
        <v>3</v>
      </c>
      <c r="B18" s="102"/>
      <c r="C18" s="103"/>
      <c r="D18" s="11"/>
      <c r="E18" s="10"/>
      <c r="F18" s="10">
        <v>2.97</v>
      </c>
      <c r="G18" s="10">
        <v>6.24</v>
      </c>
      <c r="H18" s="10">
        <v>16.792000000000002</v>
      </c>
      <c r="I18" s="10">
        <v>147.37</v>
      </c>
      <c r="J18" s="58"/>
    </row>
    <row r="19" spans="1:10" x14ac:dyDescent="0.25">
      <c r="A19" s="12"/>
      <c r="B19" s="18">
        <v>100</v>
      </c>
      <c r="C19" s="9" t="s">
        <v>162</v>
      </c>
      <c r="D19" s="9" t="s">
        <v>163</v>
      </c>
      <c r="E19" s="18">
        <v>100</v>
      </c>
      <c r="F19" s="18">
        <v>5</v>
      </c>
      <c r="G19" s="18">
        <v>1.5</v>
      </c>
      <c r="H19" s="18">
        <v>8.5</v>
      </c>
      <c r="I19" s="18">
        <v>70</v>
      </c>
      <c r="J19" s="58">
        <v>0.6</v>
      </c>
    </row>
    <row r="20" spans="1:10" x14ac:dyDescent="0.25">
      <c r="B20" s="18"/>
      <c r="C20" s="9" t="s">
        <v>29</v>
      </c>
      <c r="D20" s="9"/>
      <c r="E20" s="18"/>
      <c r="F20" s="18">
        <f>F10+F11+F15+F18+F19</f>
        <v>19.37</v>
      </c>
      <c r="G20" s="18">
        <f>G10+G11+G15+G18+G19</f>
        <v>20.39</v>
      </c>
      <c r="H20" s="18">
        <f>H10+H11+H15+H18+H19</f>
        <v>83.081999999999994</v>
      </c>
      <c r="I20" s="18">
        <f>I10+I11+I15+I18+I19</f>
        <v>604.39</v>
      </c>
      <c r="J20" s="58">
        <f>SUM(J5:J19)</f>
        <v>1.7000000000000002</v>
      </c>
    </row>
    <row r="21" spans="1:10" x14ac:dyDescent="0.25">
      <c r="B21" s="10"/>
      <c r="C21" s="24" t="s">
        <v>30</v>
      </c>
      <c r="D21" s="11"/>
      <c r="E21" s="10"/>
      <c r="F21" s="10"/>
      <c r="G21" s="10"/>
      <c r="H21" s="10"/>
      <c r="I21" s="10"/>
      <c r="J21" s="58"/>
    </row>
    <row r="22" spans="1:10" x14ac:dyDescent="0.25">
      <c r="B22" s="70">
        <v>40</v>
      </c>
      <c r="C22" s="71" t="s">
        <v>164</v>
      </c>
      <c r="D22" s="9" t="s">
        <v>165</v>
      </c>
      <c r="E22" s="18">
        <v>52.5</v>
      </c>
      <c r="F22" s="18"/>
      <c r="G22" s="18"/>
      <c r="H22" s="18"/>
      <c r="I22" s="18"/>
      <c r="J22" s="58"/>
    </row>
    <row r="23" spans="1:10" ht="24.75" x14ac:dyDescent="0.25">
      <c r="B23" s="70"/>
      <c r="C23" s="71"/>
      <c r="D23" s="9" t="s">
        <v>166</v>
      </c>
      <c r="E23" s="18">
        <v>11</v>
      </c>
      <c r="F23" s="38"/>
      <c r="G23" s="38"/>
      <c r="H23" s="38"/>
      <c r="I23" s="38"/>
      <c r="J23" s="58"/>
    </row>
    <row r="24" spans="1:10" x14ac:dyDescent="0.25">
      <c r="A24" s="39">
        <v>31</v>
      </c>
      <c r="B24" s="70"/>
      <c r="C24" s="71"/>
      <c r="D24" s="9" t="s">
        <v>41</v>
      </c>
      <c r="E24" s="18">
        <v>3</v>
      </c>
      <c r="F24" s="38"/>
      <c r="G24" s="38"/>
      <c r="H24" s="38"/>
      <c r="I24" s="38"/>
      <c r="J24" s="58">
        <v>1.2</v>
      </c>
    </row>
    <row r="25" spans="1:10" x14ac:dyDescent="0.25">
      <c r="B25" s="70"/>
      <c r="C25" s="71"/>
      <c r="D25" s="9" t="s">
        <v>34</v>
      </c>
      <c r="E25" s="18">
        <v>2.5</v>
      </c>
      <c r="F25" s="38"/>
      <c r="G25" s="38"/>
      <c r="H25" s="38"/>
      <c r="I25" s="38"/>
      <c r="J25" s="58"/>
    </row>
    <row r="26" spans="1:10" x14ac:dyDescent="0.25">
      <c r="B26" s="70"/>
      <c r="C26" s="71"/>
      <c r="D26" s="9" t="s">
        <v>22</v>
      </c>
      <c r="E26" s="18">
        <v>2.5</v>
      </c>
      <c r="F26" s="38"/>
      <c r="G26" s="38"/>
      <c r="H26" s="38"/>
      <c r="I26" s="38"/>
      <c r="J26" s="58"/>
    </row>
    <row r="27" spans="1:10" x14ac:dyDescent="0.25">
      <c r="B27" s="70"/>
      <c r="C27" s="71"/>
      <c r="D27" s="9"/>
      <c r="E27" s="18"/>
      <c r="F27" s="18">
        <v>0.64</v>
      </c>
      <c r="G27" s="18">
        <v>2.68</v>
      </c>
      <c r="H27" s="18">
        <v>4.76</v>
      </c>
      <c r="I27" s="18">
        <v>42.8</v>
      </c>
      <c r="J27" s="58"/>
    </row>
    <row r="28" spans="1:10" x14ac:dyDescent="0.25">
      <c r="B28" s="70" t="s">
        <v>35</v>
      </c>
      <c r="C28" s="71" t="s">
        <v>167</v>
      </c>
      <c r="D28" s="11" t="s">
        <v>37</v>
      </c>
      <c r="E28" s="10">
        <v>30</v>
      </c>
      <c r="F28" s="10"/>
      <c r="G28" s="10"/>
      <c r="H28" s="10"/>
      <c r="I28" s="10"/>
      <c r="J28" s="58"/>
    </row>
    <row r="29" spans="1:10" x14ac:dyDescent="0.25">
      <c r="B29" s="70"/>
      <c r="C29" s="71"/>
      <c r="D29" s="11" t="s">
        <v>40</v>
      </c>
      <c r="E29" s="10">
        <v>100</v>
      </c>
      <c r="F29" s="10"/>
      <c r="G29" s="10"/>
      <c r="H29" s="10"/>
      <c r="I29" s="10"/>
      <c r="J29" s="58"/>
    </row>
    <row r="30" spans="1:10" x14ac:dyDescent="0.25">
      <c r="B30" s="70"/>
      <c r="C30" s="71"/>
      <c r="D30" s="11" t="s">
        <v>33</v>
      </c>
      <c r="E30" s="10">
        <v>6</v>
      </c>
      <c r="F30" s="10"/>
      <c r="G30" s="10"/>
      <c r="H30" s="10"/>
      <c r="I30" s="10"/>
      <c r="J30" s="58"/>
    </row>
    <row r="31" spans="1:10" x14ac:dyDescent="0.25">
      <c r="A31">
        <v>76</v>
      </c>
      <c r="B31" s="70"/>
      <c r="C31" s="71"/>
      <c r="D31" s="11" t="s">
        <v>42</v>
      </c>
      <c r="E31" s="10">
        <v>13</v>
      </c>
      <c r="F31" s="10"/>
      <c r="G31" s="10"/>
      <c r="H31" s="10"/>
      <c r="I31" s="10"/>
      <c r="J31" s="58">
        <v>3.02</v>
      </c>
    </row>
    <row r="32" spans="1:10" x14ac:dyDescent="0.25">
      <c r="B32" s="70"/>
      <c r="C32" s="71"/>
      <c r="D32" s="11" t="s">
        <v>168</v>
      </c>
      <c r="E32" s="10">
        <v>5</v>
      </c>
      <c r="F32" s="10"/>
      <c r="G32" s="10"/>
      <c r="H32" s="10"/>
      <c r="I32" s="10"/>
      <c r="J32" s="58"/>
    </row>
    <row r="33" spans="1:10" x14ac:dyDescent="0.25">
      <c r="B33" s="70"/>
      <c r="C33" s="71"/>
      <c r="D33" s="11" t="s">
        <v>75</v>
      </c>
      <c r="E33" s="10">
        <v>5</v>
      </c>
      <c r="F33" s="10"/>
      <c r="G33" s="10"/>
      <c r="H33" s="10"/>
      <c r="I33" s="10"/>
      <c r="J33" s="58"/>
    </row>
    <row r="34" spans="1:10" x14ac:dyDescent="0.25">
      <c r="B34" s="70"/>
      <c r="C34" s="71"/>
      <c r="D34" s="11" t="s">
        <v>169</v>
      </c>
      <c r="E34" s="10">
        <v>17</v>
      </c>
      <c r="F34" s="10"/>
      <c r="G34" s="10"/>
      <c r="H34" s="10"/>
      <c r="I34" s="10"/>
      <c r="J34" s="58"/>
    </row>
    <row r="35" spans="1:10" x14ac:dyDescent="0.25">
      <c r="B35" s="70"/>
      <c r="C35" s="71"/>
      <c r="D35" s="11" t="s">
        <v>43</v>
      </c>
      <c r="E35" s="10">
        <v>10</v>
      </c>
      <c r="F35" s="10"/>
      <c r="G35" s="10"/>
      <c r="H35" s="10"/>
      <c r="I35" s="10"/>
      <c r="J35" s="58"/>
    </row>
    <row r="36" spans="1:10" x14ac:dyDescent="0.25">
      <c r="B36" s="70"/>
      <c r="C36" s="71"/>
      <c r="D36" s="11"/>
      <c r="E36" s="10"/>
      <c r="F36" s="10">
        <v>7.23</v>
      </c>
      <c r="G36" s="10">
        <v>8.34</v>
      </c>
      <c r="H36" s="10">
        <v>17.57</v>
      </c>
      <c r="I36" s="10">
        <v>170.7</v>
      </c>
      <c r="J36" s="58"/>
    </row>
    <row r="37" spans="1:10" x14ac:dyDescent="0.25">
      <c r="B37" s="80">
        <v>100</v>
      </c>
      <c r="C37" s="83" t="s">
        <v>170</v>
      </c>
      <c r="D37" s="11" t="s">
        <v>81</v>
      </c>
      <c r="E37" s="10">
        <v>100</v>
      </c>
      <c r="F37" s="10"/>
      <c r="G37" s="10"/>
      <c r="H37" s="10"/>
      <c r="I37" s="10"/>
      <c r="J37" s="58">
        <v>2.0699999999999998</v>
      </c>
    </row>
    <row r="38" spans="1:10" x14ac:dyDescent="0.25">
      <c r="B38" s="81"/>
      <c r="C38" s="84"/>
      <c r="D38" s="11" t="s">
        <v>171</v>
      </c>
      <c r="E38" s="10">
        <v>10</v>
      </c>
      <c r="F38" s="10"/>
      <c r="G38" s="10"/>
      <c r="H38" s="10"/>
      <c r="I38" s="10"/>
      <c r="J38" s="58"/>
    </row>
    <row r="39" spans="1:10" x14ac:dyDescent="0.25">
      <c r="B39" s="81"/>
      <c r="C39" s="84"/>
      <c r="D39" s="11" t="s">
        <v>41</v>
      </c>
      <c r="E39" s="10">
        <v>27</v>
      </c>
      <c r="F39" s="10"/>
      <c r="G39" s="10"/>
      <c r="H39" s="10"/>
      <c r="I39" s="10"/>
      <c r="J39" s="58"/>
    </row>
    <row r="40" spans="1:10" x14ac:dyDescent="0.25">
      <c r="A40">
        <v>101</v>
      </c>
      <c r="B40" s="81"/>
      <c r="C40" s="84"/>
      <c r="D40" s="11"/>
      <c r="E40" s="10"/>
      <c r="F40" s="10">
        <v>12.72</v>
      </c>
      <c r="G40" s="10">
        <v>11.52</v>
      </c>
      <c r="H40" s="10">
        <v>12.8</v>
      </c>
      <c r="I40" s="10">
        <v>208.8</v>
      </c>
      <c r="J40" s="58"/>
    </row>
    <row r="41" spans="1:10" ht="24" x14ac:dyDescent="0.25">
      <c r="A41">
        <v>271</v>
      </c>
      <c r="B41" s="25">
        <v>150</v>
      </c>
      <c r="C41" s="26" t="s">
        <v>172</v>
      </c>
      <c r="D41" s="11" t="s">
        <v>14</v>
      </c>
      <c r="E41" s="10">
        <v>52</v>
      </c>
      <c r="F41" s="10">
        <v>5.46</v>
      </c>
      <c r="G41" s="10">
        <v>0.47</v>
      </c>
      <c r="H41" s="10">
        <v>39.479999999999997</v>
      </c>
      <c r="I41" s="10">
        <v>174.3</v>
      </c>
      <c r="J41" s="58">
        <v>8.9</v>
      </c>
    </row>
    <row r="42" spans="1:10" x14ac:dyDescent="0.25">
      <c r="B42" s="102">
        <v>200</v>
      </c>
      <c r="C42" s="103" t="s">
        <v>134</v>
      </c>
      <c r="D42" s="9" t="s">
        <v>135</v>
      </c>
      <c r="E42" s="18">
        <v>24</v>
      </c>
      <c r="F42" s="52"/>
      <c r="G42" s="52"/>
      <c r="H42" s="52"/>
      <c r="I42" s="52"/>
      <c r="J42" s="58"/>
    </row>
    <row r="43" spans="1:10" x14ac:dyDescent="0.25">
      <c r="A43">
        <v>332</v>
      </c>
      <c r="B43" s="102"/>
      <c r="C43" s="103"/>
      <c r="D43" s="9" t="s">
        <v>22</v>
      </c>
      <c r="E43" s="18">
        <v>10</v>
      </c>
      <c r="F43" s="52"/>
      <c r="G43" s="52"/>
      <c r="H43" s="52"/>
      <c r="I43" s="52"/>
      <c r="J43" s="58"/>
    </row>
    <row r="44" spans="1:10" x14ac:dyDescent="0.25">
      <c r="B44" s="102"/>
      <c r="C44" s="103"/>
      <c r="D44" s="9"/>
      <c r="E44" s="18"/>
      <c r="F44" s="52">
        <v>0</v>
      </c>
      <c r="G44" s="52">
        <v>0</v>
      </c>
      <c r="H44" s="52">
        <v>30.6</v>
      </c>
      <c r="I44" s="52">
        <v>118</v>
      </c>
      <c r="J44" s="61"/>
    </row>
    <row r="45" spans="1:10" x14ac:dyDescent="0.25">
      <c r="B45" s="18">
        <v>111</v>
      </c>
      <c r="C45" s="9" t="s">
        <v>173</v>
      </c>
      <c r="D45" s="9" t="s">
        <v>173</v>
      </c>
      <c r="E45" s="18">
        <v>111</v>
      </c>
      <c r="F45" s="52">
        <v>0.88800000000000001</v>
      </c>
      <c r="G45" s="52">
        <v>0.222</v>
      </c>
      <c r="H45" s="52">
        <v>8</v>
      </c>
      <c r="I45" s="52">
        <v>42</v>
      </c>
      <c r="J45" s="58">
        <v>46.6</v>
      </c>
    </row>
    <row r="46" spans="1:10" ht="24.75" x14ac:dyDescent="0.25">
      <c r="A46">
        <v>3</v>
      </c>
      <c r="B46" s="18">
        <v>24</v>
      </c>
      <c r="C46" s="9" t="s">
        <v>51</v>
      </c>
      <c r="D46" s="9" t="s">
        <v>52</v>
      </c>
      <c r="E46" s="10">
        <v>24</v>
      </c>
      <c r="F46" s="10">
        <v>1.65</v>
      </c>
      <c r="G46" s="10">
        <v>0.3</v>
      </c>
      <c r="H46" s="10">
        <v>11.29</v>
      </c>
      <c r="I46" s="10">
        <v>51.6</v>
      </c>
      <c r="J46" s="58"/>
    </row>
    <row r="47" spans="1:10" x14ac:dyDescent="0.25">
      <c r="A47">
        <v>3</v>
      </c>
      <c r="B47" s="18">
        <v>40</v>
      </c>
      <c r="C47" s="9" t="s">
        <v>53</v>
      </c>
      <c r="D47" s="9"/>
      <c r="E47" s="10">
        <v>40</v>
      </c>
      <c r="F47" s="10">
        <v>3</v>
      </c>
      <c r="G47" s="10">
        <v>1.4</v>
      </c>
      <c r="H47" s="10">
        <v>16.7</v>
      </c>
      <c r="I47" s="10">
        <v>85.77</v>
      </c>
      <c r="J47" s="62"/>
    </row>
    <row r="48" spans="1:10" x14ac:dyDescent="0.25">
      <c r="B48" s="10"/>
      <c r="C48" s="11" t="s">
        <v>56</v>
      </c>
      <c r="D48" s="11"/>
      <c r="E48" s="11"/>
      <c r="F48" s="19">
        <f>F27+F36+F40+F41+F44+F45+F46+F47</f>
        <v>31.588000000000001</v>
      </c>
      <c r="G48" s="19">
        <f>G27+G36+G40+G41+G44+G45+G46+G47</f>
        <v>24.931999999999999</v>
      </c>
      <c r="H48" s="19">
        <f>H27+H36+H40+H41+H44+H45+H46+H47</f>
        <v>141.19999999999996</v>
      </c>
      <c r="I48" s="19">
        <f>I27+I36+I40+I41+I44+I45+I46+I47</f>
        <v>893.97</v>
      </c>
      <c r="J48" s="54">
        <f>SUM(J22:J47)</f>
        <v>61.79</v>
      </c>
    </row>
    <row r="49" spans="2:10" x14ac:dyDescent="0.25">
      <c r="B49" s="10"/>
      <c r="C49" s="11" t="s">
        <v>57</v>
      </c>
      <c r="D49" s="11"/>
      <c r="E49" s="11"/>
      <c r="F49" s="32">
        <f>F20+F48</f>
        <v>50.957999999999998</v>
      </c>
      <c r="G49" s="32">
        <f>G20+G48</f>
        <v>45.322000000000003</v>
      </c>
      <c r="H49" s="32">
        <f>H20+H48</f>
        <v>224.28199999999995</v>
      </c>
      <c r="I49" s="32">
        <f>I20+I48</f>
        <v>1498.3600000000001</v>
      </c>
      <c r="J49" s="63">
        <f>SUM(J5:J48)/2</f>
        <v>63.489999999999995</v>
      </c>
    </row>
    <row r="50" spans="2:10" x14ac:dyDescent="0.25">
      <c r="F50" s="56"/>
      <c r="G50" s="56"/>
      <c r="H50" s="56"/>
      <c r="I50" s="56"/>
      <c r="J50" s="56"/>
    </row>
  </sheetData>
  <mergeCells count="20">
    <mergeCell ref="B12:B15"/>
    <mergeCell ref="C12:C15"/>
    <mergeCell ref="B16:B18"/>
    <mergeCell ref="C16:C18"/>
    <mergeCell ref="B6:B10"/>
    <mergeCell ref="B42:B44"/>
    <mergeCell ref="C42:C44"/>
    <mergeCell ref="B22:B27"/>
    <mergeCell ref="C22:C27"/>
    <mergeCell ref="B28:B36"/>
    <mergeCell ref="C28:C36"/>
    <mergeCell ref="B37:B40"/>
    <mergeCell ref="C37:C40"/>
    <mergeCell ref="C6:C10"/>
    <mergeCell ref="B2:B3"/>
    <mergeCell ref="C2:C3"/>
    <mergeCell ref="D2:D3"/>
    <mergeCell ref="J2:J4"/>
    <mergeCell ref="F2:H3"/>
    <mergeCell ref="I2:I3"/>
  </mergeCells>
  <pageMargins left="0.43" right="0.23622047244094491" top="0.39370078740157483" bottom="0.27559055118110237" header="0.31496062992125984" footer="0.15748031496062992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K21" sqref="K21"/>
    </sheetView>
  </sheetViews>
  <sheetFormatPr defaultRowHeight="15" x14ac:dyDescent="0.25"/>
  <cols>
    <col min="1" max="1" width="7.7109375" customWidth="1"/>
    <col min="3" max="3" width="16.140625" customWidth="1"/>
    <col min="4" max="4" width="16.7109375" customWidth="1"/>
    <col min="6" max="7" width="7.5703125" customWidth="1"/>
    <col min="10" max="10" width="8.42578125" customWidth="1"/>
  </cols>
  <sheetData>
    <row r="1" spans="1:10" x14ac:dyDescent="0.25">
      <c r="D1" s="40" t="s">
        <v>174</v>
      </c>
    </row>
    <row r="2" spans="1:10" ht="39" x14ac:dyDescent="0.25">
      <c r="A2" s="1" t="s">
        <v>1</v>
      </c>
      <c r="B2" s="67" t="s">
        <v>175</v>
      </c>
      <c r="C2" s="67" t="s">
        <v>3</v>
      </c>
      <c r="D2" s="67" t="s">
        <v>4</v>
      </c>
      <c r="E2" s="2" t="s">
        <v>86</v>
      </c>
      <c r="F2" s="67" t="s">
        <v>6</v>
      </c>
      <c r="G2" s="67"/>
      <c r="H2" s="67"/>
      <c r="I2" s="2" t="s">
        <v>7</v>
      </c>
      <c r="J2" s="88" t="s">
        <v>242</v>
      </c>
    </row>
    <row r="3" spans="1:10" x14ac:dyDescent="0.25">
      <c r="A3" s="3"/>
      <c r="B3" s="67"/>
      <c r="C3" s="67"/>
      <c r="D3" s="67"/>
      <c r="E3" s="2" t="s">
        <v>8</v>
      </c>
      <c r="F3" s="2" t="s">
        <v>9</v>
      </c>
      <c r="G3" s="2" t="s">
        <v>10</v>
      </c>
      <c r="H3" s="2" t="s">
        <v>176</v>
      </c>
      <c r="I3" s="2" t="s">
        <v>59</v>
      </c>
      <c r="J3" s="88"/>
    </row>
    <row r="4" spans="1:10" ht="13.5" customHeight="1" x14ac:dyDescent="0.25">
      <c r="A4" s="124" t="s">
        <v>177</v>
      </c>
      <c r="B4" s="5"/>
      <c r="C4" s="4" t="s">
        <v>12</v>
      </c>
      <c r="D4" s="15"/>
      <c r="E4" s="5"/>
      <c r="F4" s="5"/>
      <c r="G4" s="5"/>
      <c r="H4" s="5"/>
      <c r="I4" s="5"/>
      <c r="J4" s="88"/>
    </row>
    <row r="5" spans="1:10" x14ac:dyDescent="0.25">
      <c r="A5" s="125"/>
      <c r="B5" s="80">
        <v>250</v>
      </c>
      <c r="C5" s="71" t="s">
        <v>178</v>
      </c>
      <c r="D5" s="9" t="s">
        <v>19</v>
      </c>
      <c r="E5" s="10">
        <v>125</v>
      </c>
      <c r="F5" s="10"/>
      <c r="G5" s="10"/>
      <c r="H5" s="10"/>
      <c r="I5" s="10"/>
      <c r="J5" s="58"/>
    </row>
    <row r="6" spans="1:10" x14ac:dyDescent="0.25">
      <c r="A6" s="125"/>
      <c r="B6" s="81"/>
      <c r="C6" s="71"/>
      <c r="D6" s="9" t="s">
        <v>179</v>
      </c>
      <c r="E6" s="10">
        <v>20</v>
      </c>
      <c r="F6" s="10"/>
      <c r="G6" s="10"/>
      <c r="H6" s="10"/>
      <c r="I6" s="10"/>
      <c r="J6" s="58">
        <v>1</v>
      </c>
    </row>
    <row r="7" spans="1:10" x14ac:dyDescent="0.25">
      <c r="A7">
        <v>160</v>
      </c>
      <c r="B7" s="81"/>
      <c r="C7" s="71"/>
      <c r="D7" s="9" t="s">
        <v>64</v>
      </c>
      <c r="E7" s="10">
        <v>2</v>
      </c>
      <c r="F7" s="10"/>
      <c r="G7" s="10"/>
      <c r="H7" s="10"/>
      <c r="I7" s="10"/>
      <c r="J7" s="58"/>
    </row>
    <row r="8" spans="1:10" x14ac:dyDescent="0.25">
      <c r="B8" s="81"/>
      <c r="C8" s="71"/>
      <c r="D8" s="9" t="s">
        <v>22</v>
      </c>
      <c r="E8" s="10">
        <v>2</v>
      </c>
      <c r="F8" s="10"/>
      <c r="G8" s="10"/>
      <c r="H8" s="10"/>
      <c r="I8" s="10"/>
      <c r="J8" s="58"/>
    </row>
    <row r="9" spans="1:10" x14ac:dyDescent="0.25">
      <c r="B9" s="82"/>
      <c r="C9" s="71"/>
      <c r="D9" s="9"/>
      <c r="E9" s="10"/>
      <c r="F9" s="10">
        <v>7</v>
      </c>
      <c r="G9" s="10">
        <v>7.9</v>
      </c>
      <c r="H9" s="10">
        <v>24.7</v>
      </c>
      <c r="I9" s="10">
        <v>141</v>
      </c>
      <c r="J9" s="58"/>
    </row>
    <row r="10" spans="1:10" x14ac:dyDescent="0.25">
      <c r="A10">
        <v>548</v>
      </c>
      <c r="B10" s="13">
        <v>45</v>
      </c>
      <c r="C10" s="9" t="s">
        <v>70</v>
      </c>
      <c r="D10" s="11" t="s">
        <v>71</v>
      </c>
      <c r="E10" s="10">
        <v>45</v>
      </c>
      <c r="F10" s="10">
        <v>1.2</v>
      </c>
      <c r="G10" s="10">
        <v>1.1000000000000001</v>
      </c>
      <c r="H10" s="10">
        <v>11.74</v>
      </c>
      <c r="I10" s="10">
        <v>104.16</v>
      </c>
      <c r="J10" s="58"/>
    </row>
    <row r="11" spans="1:10" x14ac:dyDescent="0.25">
      <c r="B11" s="80">
        <v>200</v>
      </c>
      <c r="C11" s="83" t="s">
        <v>180</v>
      </c>
      <c r="D11" s="9" t="s">
        <v>181</v>
      </c>
      <c r="E11" s="10">
        <v>16</v>
      </c>
      <c r="F11" s="10"/>
      <c r="G11" s="10"/>
      <c r="H11" s="10"/>
      <c r="I11" s="10"/>
      <c r="J11" s="58"/>
    </row>
    <row r="12" spans="1:10" x14ac:dyDescent="0.25">
      <c r="A12">
        <v>395</v>
      </c>
      <c r="B12" s="81"/>
      <c r="C12" s="84"/>
      <c r="D12" s="9" t="s">
        <v>22</v>
      </c>
      <c r="E12" s="10">
        <v>24</v>
      </c>
      <c r="F12" s="10"/>
      <c r="G12" s="10"/>
      <c r="H12" s="10"/>
      <c r="I12" s="10"/>
      <c r="J12" s="58">
        <v>0.33</v>
      </c>
    </row>
    <row r="13" spans="1:10" ht="0.75" customHeight="1" x14ac:dyDescent="0.25">
      <c r="B13" s="81"/>
      <c r="C13" s="84"/>
      <c r="D13" s="9"/>
      <c r="E13" s="10"/>
      <c r="F13" s="10"/>
      <c r="G13" s="10"/>
      <c r="H13" s="10"/>
      <c r="I13" s="10"/>
      <c r="J13" s="58"/>
    </row>
    <row r="14" spans="1:10" x14ac:dyDescent="0.25">
      <c r="B14" s="82"/>
      <c r="C14" s="85"/>
      <c r="D14" s="9"/>
      <c r="E14" s="10"/>
      <c r="F14" s="10">
        <v>0.1</v>
      </c>
      <c r="G14" s="10">
        <v>0</v>
      </c>
      <c r="H14" s="10">
        <v>24.2</v>
      </c>
      <c r="I14" s="10">
        <v>93</v>
      </c>
      <c r="J14" s="58"/>
    </row>
    <row r="15" spans="1:10" x14ac:dyDescent="0.25">
      <c r="A15">
        <v>3</v>
      </c>
      <c r="B15" s="80" t="s">
        <v>244</v>
      </c>
      <c r="C15" s="9" t="s">
        <v>53</v>
      </c>
      <c r="D15" s="9" t="s">
        <v>118</v>
      </c>
      <c r="E15" s="10">
        <v>40</v>
      </c>
      <c r="F15" s="10">
        <v>2.96</v>
      </c>
      <c r="G15" s="10">
        <v>1.36</v>
      </c>
      <c r="H15" s="10">
        <v>16.744</v>
      </c>
      <c r="I15" s="10">
        <v>85.768000000000001</v>
      </c>
      <c r="J15" s="58"/>
    </row>
    <row r="16" spans="1:10" x14ac:dyDescent="0.25">
      <c r="B16" s="81"/>
      <c r="C16" s="9" t="s">
        <v>182</v>
      </c>
      <c r="D16" s="9" t="s">
        <v>25</v>
      </c>
      <c r="E16" s="10">
        <v>10</v>
      </c>
      <c r="F16" s="10">
        <v>0.01</v>
      </c>
      <c r="G16" s="10">
        <v>3.3</v>
      </c>
      <c r="H16" s="10">
        <v>0.06</v>
      </c>
      <c r="I16" s="10">
        <v>77</v>
      </c>
      <c r="J16" s="61"/>
    </row>
    <row r="17" spans="1:10" x14ac:dyDescent="0.25">
      <c r="B17" s="81"/>
      <c r="C17" s="41"/>
      <c r="D17" s="9" t="s">
        <v>15</v>
      </c>
      <c r="E17" s="10">
        <v>15</v>
      </c>
      <c r="F17" s="10">
        <v>3.8</v>
      </c>
      <c r="G17" s="10">
        <v>3.8</v>
      </c>
      <c r="H17" s="10">
        <v>4.8499999999999996</v>
      </c>
      <c r="I17" s="10">
        <v>60</v>
      </c>
      <c r="J17" s="58"/>
    </row>
    <row r="18" spans="1:10" x14ac:dyDescent="0.25">
      <c r="B18" s="82"/>
      <c r="C18" s="41"/>
      <c r="D18" s="9"/>
      <c r="E18" s="10"/>
      <c r="F18" s="10"/>
      <c r="G18" s="10"/>
      <c r="H18" s="10"/>
      <c r="I18" s="10"/>
      <c r="J18" s="58"/>
    </row>
    <row r="19" spans="1:10" x14ac:dyDescent="0.25">
      <c r="B19" s="18"/>
      <c r="C19" s="9" t="s">
        <v>183</v>
      </c>
      <c r="D19" s="9"/>
      <c r="E19" s="10"/>
      <c r="F19" s="10">
        <f>F9+F10+F14+F15+F16+F17</f>
        <v>15.069999999999997</v>
      </c>
      <c r="G19" s="10">
        <f>G9+G10+G14+G15+G16+G17</f>
        <v>17.46</v>
      </c>
      <c r="H19" s="10">
        <f>H9+H10+H14+H15+H16+H17</f>
        <v>82.293999999999997</v>
      </c>
      <c r="I19" s="10">
        <f>I9+I10+I14+I15+I16+I17</f>
        <v>560.928</v>
      </c>
      <c r="J19" s="58">
        <f>SUM(J5:J18)</f>
        <v>1.33</v>
      </c>
    </row>
    <row r="20" spans="1:10" x14ac:dyDescent="0.25">
      <c r="B20" s="10"/>
      <c r="C20" s="34" t="s">
        <v>30</v>
      </c>
      <c r="D20" s="9"/>
      <c r="E20" s="10"/>
      <c r="F20" s="10"/>
      <c r="G20" s="10"/>
      <c r="H20" s="10"/>
      <c r="I20" s="10"/>
      <c r="J20" s="58"/>
    </row>
    <row r="21" spans="1:10" x14ac:dyDescent="0.25">
      <c r="A21">
        <v>565</v>
      </c>
      <c r="B21" s="70">
        <v>40</v>
      </c>
      <c r="C21" s="71" t="s">
        <v>184</v>
      </c>
      <c r="D21" s="11" t="s">
        <v>123</v>
      </c>
      <c r="E21" s="10">
        <v>41</v>
      </c>
      <c r="F21" s="10"/>
      <c r="G21" s="10"/>
      <c r="H21" s="10"/>
      <c r="I21" s="10"/>
      <c r="J21" s="58">
        <v>1.8</v>
      </c>
    </row>
    <row r="22" spans="1:10" x14ac:dyDescent="0.25">
      <c r="B22" s="70"/>
      <c r="C22" s="71"/>
      <c r="D22" s="11"/>
      <c r="E22" s="10"/>
      <c r="F22" s="5">
        <v>0.6</v>
      </c>
      <c r="G22" s="5">
        <v>1.64</v>
      </c>
      <c r="H22" s="5">
        <v>1.48</v>
      </c>
      <c r="I22" s="5">
        <v>23.5</v>
      </c>
      <c r="J22" s="58"/>
    </row>
    <row r="23" spans="1:10" x14ac:dyDescent="0.25">
      <c r="B23" s="80" t="s">
        <v>35</v>
      </c>
      <c r="C23" s="83" t="s">
        <v>36</v>
      </c>
      <c r="D23" s="7" t="s">
        <v>37</v>
      </c>
      <c r="E23" s="5">
        <v>30</v>
      </c>
      <c r="F23" s="5"/>
      <c r="G23" s="5"/>
      <c r="H23" s="5"/>
      <c r="I23" s="5"/>
      <c r="J23" s="58"/>
    </row>
    <row r="24" spans="1:10" x14ac:dyDescent="0.25">
      <c r="B24" s="81"/>
      <c r="C24" s="84"/>
      <c r="D24" s="7" t="s">
        <v>38</v>
      </c>
      <c r="E24" s="5">
        <v>50</v>
      </c>
      <c r="F24" s="5"/>
      <c r="G24" s="5"/>
      <c r="H24" s="5"/>
      <c r="I24" s="5"/>
      <c r="J24" s="58"/>
    </row>
    <row r="25" spans="1:10" x14ac:dyDescent="0.25">
      <c r="B25" s="81"/>
      <c r="C25" s="84"/>
      <c r="D25" s="7" t="s">
        <v>39</v>
      </c>
      <c r="E25" s="5">
        <v>25</v>
      </c>
      <c r="F25" s="5"/>
      <c r="G25" s="5"/>
      <c r="H25" s="5"/>
      <c r="I25" s="5"/>
      <c r="J25" s="58"/>
    </row>
    <row r="26" spans="1:10" x14ac:dyDescent="0.25">
      <c r="B26" s="81"/>
      <c r="C26" s="84"/>
      <c r="D26" s="7" t="s">
        <v>40</v>
      </c>
      <c r="E26" s="5">
        <v>27</v>
      </c>
      <c r="F26" s="5"/>
      <c r="G26" s="5"/>
      <c r="H26" s="5"/>
      <c r="I26" s="5"/>
      <c r="J26" s="58"/>
    </row>
    <row r="27" spans="1:10" x14ac:dyDescent="0.25">
      <c r="A27">
        <v>57</v>
      </c>
      <c r="B27" s="81"/>
      <c r="C27" s="84"/>
      <c r="D27" s="7" t="s">
        <v>41</v>
      </c>
      <c r="E27" s="5">
        <v>12</v>
      </c>
      <c r="F27" s="5"/>
      <c r="G27" s="5"/>
      <c r="H27" s="5"/>
      <c r="I27" s="5"/>
      <c r="J27" s="58">
        <v>44.38</v>
      </c>
    </row>
    <row r="28" spans="1:10" x14ac:dyDescent="0.25">
      <c r="B28" s="81"/>
      <c r="C28" s="84"/>
      <c r="D28" s="7" t="s">
        <v>42</v>
      </c>
      <c r="E28" s="5">
        <v>13</v>
      </c>
      <c r="F28" s="5"/>
      <c r="G28" s="5"/>
      <c r="H28" s="5"/>
      <c r="I28" s="5"/>
      <c r="J28" s="58"/>
    </row>
    <row r="29" spans="1:10" x14ac:dyDescent="0.25">
      <c r="B29" s="81"/>
      <c r="C29" s="84"/>
      <c r="D29" s="7" t="s">
        <v>34</v>
      </c>
      <c r="E29" s="5">
        <v>5</v>
      </c>
      <c r="F29" s="5"/>
      <c r="G29" s="5"/>
      <c r="H29" s="5"/>
      <c r="I29" s="5"/>
      <c r="J29" s="58"/>
    </row>
    <row r="30" spans="1:10" x14ac:dyDescent="0.25">
      <c r="B30" s="81"/>
      <c r="C30" s="84"/>
      <c r="D30" s="7" t="s">
        <v>43</v>
      </c>
      <c r="E30" s="5">
        <v>10</v>
      </c>
      <c r="F30" s="5"/>
      <c r="G30" s="5"/>
      <c r="H30" s="5"/>
      <c r="I30" s="5"/>
      <c r="J30" s="58"/>
    </row>
    <row r="31" spans="1:10" x14ac:dyDescent="0.25">
      <c r="B31" s="81"/>
      <c r="C31" s="84"/>
      <c r="D31" s="7" t="s">
        <v>22</v>
      </c>
      <c r="E31" s="5">
        <v>3</v>
      </c>
      <c r="F31" s="5"/>
      <c r="G31" s="5"/>
      <c r="H31" s="5"/>
      <c r="I31" s="5"/>
      <c r="J31" s="58"/>
    </row>
    <row r="32" spans="1:10" x14ac:dyDescent="0.25">
      <c r="B32" s="81"/>
      <c r="C32" s="84"/>
      <c r="D32" s="7" t="s">
        <v>44</v>
      </c>
      <c r="E32" s="5">
        <v>8</v>
      </c>
      <c r="F32" s="5"/>
      <c r="G32" s="5"/>
      <c r="H32" s="5"/>
      <c r="I32" s="5"/>
      <c r="J32" s="58"/>
    </row>
    <row r="33" spans="1:10" x14ac:dyDescent="0.25">
      <c r="B33" s="82"/>
      <c r="C33" s="85"/>
      <c r="D33" s="7"/>
      <c r="E33" s="5"/>
      <c r="F33" s="5">
        <v>10.1</v>
      </c>
      <c r="G33" s="5">
        <v>8.6</v>
      </c>
      <c r="H33" s="5">
        <v>13.4</v>
      </c>
      <c r="I33" s="5">
        <v>172.6</v>
      </c>
      <c r="J33" s="58"/>
    </row>
    <row r="34" spans="1:10" x14ac:dyDescent="0.25">
      <c r="B34" s="80">
        <v>100</v>
      </c>
      <c r="C34" s="83" t="s">
        <v>185</v>
      </c>
      <c r="D34" s="9" t="s">
        <v>186</v>
      </c>
      <c r="E34" s="10">
        <v>155</v>
      </c>
      <c r="F34" s="10"/>
      <c r="G34" s="10"/>
      <c r="H34" s="10"/>
      <c r="I34" s="10"/>
      <c r="J34" s="58"/>
    </row>
    <row r="35" spans="1:10" x14ac:dyDescent="0.25">
      <c r="B35" s="81"/>
      <c r="C35" s="84"/>
      <c r="D35" s="9" t="s">
        <v>41</v>
      </c>
      <c r="E35" s="10">
        <v>12</v>
      </c>
      <c r="F35" s="10"/>
      <c r="G35" s="10"/>
      <c r="H35" s="10"/>
      <c r="I35" s="10"/>
      <c r="J35" s="58"/>
    </row>
    <row r="36" spans="1:10" x14ac:dyDescent="0.25">
      <c r="A36">
        <v>104</v>
      </c>
      <c r="B36" s="81"/>
      <c r="C36" s="84"/>
      <c r="D36" s="9" t="s">
        <v>24</v>
      </c>
      <c r="E36" s="10">
        <v>22</v>
      </c>
      <c r="F36" s="10"/>
      <c r="G36" s="10"/>
      <c r="H36" s="10"/>
      <c r="I36" s="10"/>
      <c r="J36" s="58"/>
    </row>
    <row r="37" spans="1:10" x14ac:dyDescent="0.25">
      <c r="B37" s="81"/>
      <c r="C37" s="84"/>
      <c r="D37" s="9" t="s">
        <v>187</v>
      </c>
      <c r="E37" s="10">
        <v>3</v>
      </c>
      <c r="F37" s="10"/>
      <c r="G37" s="10"/>
      <c r="H37" s="10"/>
      <c r="I37" s="10"/>
      <c r="J37" s="58"/>
    </row>
    <row r="38" spans="1:10" x14ac:dyDescent="0.25">
      <c r="B38" s="82"/>
      <c r="C38" s="85"/>
      <c r="D38" s="9"/>
      <c r="E38" s="10"/>
      <c r="F38" s="10">
        <v>14.9</v>
      </c>
      <c r="G38" s="10" t="s">
        <v>188</v>
      </c>
      <c r="H38" s="10" t="s">
        <v>189</v>
      </c>
      <c r="I38" s="10" t="s">
        <v>190</v>
      </c>
      <c r="J38" s="58"/>
    </row>
    <row r="39" spans="1:10" x14ac:dyDescent="0.25">
      <c r="B39" s="80">
        <v>150</v>
      </c>
      <c r="C39" s="83" t="s">
        <v>191</v>
      </c>
      <c r="D39" s="9" t="s">
        <v>40</v>
      </c>
      <c r="E39" s="10">
        <v>170</v>
      </c>
      <c r="F39" s="10"/>
      <c r="G39" s="10"/>
      <c r="H39" s="10"/>
      <c r="I39" s="10"/>
      <c r="J39" s="58"/>
    </row>
    <row r="40" spans="1:10" x14ac:dyDescent="0.25">
      <c r="A40">
        <v>206</v>
      </c>
      <c r="B40" s="81"/>
      <c r="C40" s="84"/>
      <c r="D40" s="9" t="s">
        <v>19</v>
      </c>
      <c r="E40" s="10">
        <v>24</v>
      </c>
      <c r="F40" s="10"/>
      <c r="G40" s="10"/>
      <c r="H40" s="10"/>
      <c r="I40" s="10"/>
      <c r="J40" s="58">
        <v>5.4</v>
      </c>
    </row>
    <row r="41" spans="1:10" x14ac:dyDescent="0.25">
      <c r="B41" s="81"/>
      <c r="C41" s="84"/>
      <c r="D41" s="9" t="s">
        <v>17</v>
      </c>
      <c r="E41" s="10">
        <v>5</v>
      </c>
      <c r="F41" s="10"/>
      <c r="G41" s="10"/>
      <c r="H41" s="10"/>
      <c r="I41" s="10"/>
      <c r="J41" s="58"/>
    </row>
    <row r="42" spans="1:10" x14ac:dyDescent="0.25">
      <c r="B42" s="82"/>
      <c r="C42" s="85"/>
      <c r="D42" s="9"/>
      <c r="E42" s="10"/>
      <c r="F42" s="10">
        <v>3.19</v>
      </c>
      <c r="G42" s="10">
        <v>6.06</v>
      </c>
      <c r="H42" s="10">
        <v>23.29</v>
      </c>
      <c r="I42" s="10">
        <v>160.44999999999999</v>
      </c>
      <c r="J42" s="58"/>
    </row>
    <row r="43" spans="1:10" x14ac:dyDescent="0.25">
      <c r="B43" s="80">
        <v>50</v>
      </c>
      <c r="C43" s="71" t="s">
        <v>129</v>
      </c>
      <c r="D43" s="9" t="s">
        <v>192</v>
      </c>
      <c r="E43" s="10">
        <v>3</v>
      </c>
      <c r="F43" s="10"/>
      <c r="G43" s="10"/>
      <c r="H43" s="10"/>
      <c r="I43" s="10"/>
      <c r="J43" s="58"/>
    </row>
    <row r="44" spans="1:10" x14ac:dyDescent="0.25">
      <c r="B44" s="81"/>
      <c r="C44" s="71"/>
      <c r="D44" s="9" t="s">
        <v>131</v>
      </c>
      <c r="E44" s="10">
        <v>3</v>
      </c>
      <c r="F44" s="10"/>
      <c r="G44" s="10"/>
      <c r="H44" s="10"/>
      <c r="I44" s="10"/>
      <c r="J44" s="61">
        <v>0.39</v>
      </c>
    </row>
    <row r="45" spans="1:10" x14ac:dyDescent="0.25">
      <c r="A45">
        <v>229</v>
      </c>
      <c r="B45" s="81"/>
      <c r="C45" s="71"/>
      <c r="D45" s="9" t="s">
        <v>34</v>
      </c>
      <c r="E45" s="10">
        <v>5</v>
      </c>
      <c r="F45" s="10"/>
      <c r="G45" s="10"/>
      <c r="H45" s="10"/>
      <c r="I45" s="10"/>
      <c r="J45" s="58"/>
    </row>
    <row r="46" spans="1:10" x14ac:dyDescent="0.25">
      <c r="B46" s="82"/>
      <c r="C46" s="71"/>
      <c r="D46" s="9"/>
      <c r="E46" s="10"/>
      <c r="F46" s="10">
        <v>0.42</v>
      </c>
      <c r="G46" s="10">
        <v>5.03</v>
      </c>
      <c r="H46" s="10">
        <v>2.59</v>
      </c>
      <c r="I46" s="10">
        <v>56.65</v>
      </c>
      <c r="J46" s="58"/>
    </row>
    <row r="47" spans="1:10" x14ac:dyDescent="0.25">
      <c r="B47" s="80">
        <v>200</v>
      </c>
      <c r="C47" s="71" t="s">
        <v>193</v>
      </c>
      <c r="D47" s="9" t="s">
        <v>55</v>
      </c>
      <c r="E47" s="10">
        <v>20</v>
      </c>
      <c r="F47" s="23"/>
      <c r="G47" s="11"/>
      <c r="H47" s="23"/>
      <c r="I47" s="23"/>
      <c r="J47" s="62">
        <v>0.1</v>
      </c>
    </row>
    <row r="48" spans="1:10" x14ac:dyDescent="0.25">
      <c r="A48">
        <v>250</v>
      </c>
      <c r="B48" s="81"/>
      <c r="C48" s="71"/>
      <c r="D48" s="9" t="s">
        <v>22</v>
      </c>
      <c r="E48" s="10">
        <v>15</v>
      </c>
      <c r="F48" s="23"/>
      <c r="G48" s="23"/>
      <c r="H48" s="23"/>
      <c r="I48" s="23"/>
      <c r="J48" s="54"/>
    </row>
    <row r="49" spans="1:10" x14ac:dyDescent="0.25">
      <c r="B49" s="82"/>
      <c r="C49" s="71"/>
      <c r="D49" s="9"/>
      <c r="E49" s="10"/>
      <c r="F49" s="10">
        <v>0.6</v>
      </c>
      <c r="G49" s="10">
        <v>0</v>
      </c>
      <c r="H49" s="10">
        <v>31.4</v>
      </c>
      <c r="I49" s="10">
        <v>124</v>
      </c>
      <c r="J49" s="63"/>
    </row>
    <row r="50" spans="1:10" x14ac:dyDescent="0.25">
      <c r="B50" s="31">
        <v>111</v>
      </c>
      <c r="C50" s="26" t="s">
        <v>49</v>
      </c>
      <c r="D50" s="9" t="s">
        <v>111</v>
      </c>
      <c r="E50" s="10">
        <v>111</v>
      </c>
      <c r="F50" s="10">
        <v>0.33</v>
      </c>
      <c r="G50" s="10">
        <v>0</v>
      </c>
      <c r="H50" s="10">
        <v>9.5500000000000007</v>
      </c>
      <c r="I50" s="10">
        <v>44</v>
      </c>
      <c r="J50" s="60">
        <v>11</v>
      </c>
    </row>
    <row r="51" spans="1:10" ht="14.25" customHeight="1" x14ac:dyDescent="0.25">
      <c r="A51">
        <v>3</v>
      </c>
      <c r="B51" s="18">
        <v>24</v>
      </c>
      <c r="C51" s="9" t="s">
        <v>51</v>
      </c>
      <c r="D51" s="9" t="s">
        <v>52</v>
      </c>
      <c r="E51" s="10">
        <v>24</v>
      </c>
      <c r="F51" s="5">
        <v>1.65</v>
      </c>
      <c r="G51" s="5">
        <v>0.3</v>
      </c>
      <c r="H51" s="5">
        <v>11.29</v>
      </c>
      <c r="I51" s="5">
        <v>51.6</v>
      </c>
      <c r="J51" s="54"/>
    </row>
    <row r="52" spans="1:10" x14ac:dyDescent="0.25">
      <c r="A52">
        <v>3</v>
      </c>
      <c r="B52" s="18">
        <v>40</v>
      </c>
      <c r="C52" s="9" t="s">
        <v>53</v>
      </c>
      <c r="D52" s="9"/>
      <c r="E52" s="10">
        <v>40</v>
      </c>
      <c r="F52" s="5">
        <v>3</v>
      </c>
      <c r="G52" s="5">
        <v>1.4</v>
      </c>
      <c r="H52" s="5">
        <v>16.7</v>
      </c>
      <c r="I52" s="5">
        <v>85.77</v>
      </c>
      <c r="J52" s="54"/>
    </row>
    <row r="53" spans="1:10" x14ac:dyDescent="0.25">
      <c r="B53" s="18"/>
      <c r="C53" s="9" t="s">
        <v>194</v>
      </c>
      <c r="D53" s="9"/>
      <c r="E53" s="23"/>
      <c r="F53" s="19">
        <f>F22+F33+F38+F42+F46+F49+F50+F51+F52</f>
        <v>34.790000000000006</v>
      </c>
      <c r="G53" s="19">
        <v>27.13</v>
      </c>
      <c r="H53" s="19">
        <v>128.55000000000001</v>
      </c>
      <c r="I53" s="19">
        <v>903.47</v>
      </c>
      <c r="J53" s="54">
        <f>SUM(J21:J52)</f>
        <v>63.07</v>
      </c>
    </row>
    <row r="54" spans="1:10" x14ac:dyDescent="0.25">
      <c r="B54" s="18"/>
      <c r="C54" s="9" t="s">
        <v>57</v>
      </c>
      <c r="D54" s="9"/>
      <c r="E54" s="23"/>
      <c r="F54" s="20">
        <f>F19+F53</f>
        <v>49.86</v>
      </c>
      <c r="G54" s="20">
        <f>G19+G53</f>
        <v>44.59</v>
      </c>
      <c r="H54" s="20">
        <f>H19+H53</f>
        <v>210.84399999999999</v>
      </c>
      <c r="I54" s="20">
        <f>I19+I53</f>
        <v>1464.3980000000001</v>
      </c>
      <c r="J54" s="54">
        <f>SUM(J5:J53)/2</f>
        <v>64.400000000000006</v>
      </c>
    </row>
  </sheetData>
  <mergeCells count="23">
    <mergeCell ref="J2:J4"/>
    <mergeCell ref="B47:B49"/>
    <mergeCell ref="C47:C49"/>
    <mergeCell ref="B34:B38"/>
    <mergeCell ref="C34:C38"/>
    <mergeCell ref="B39:B42"/>
    <mergeCell ref="C39:C42"/>
    <mergeCell ref="B43:B46"/>
    <mergeCell ref="C43:C46"/>
    <mergeCell ref="A4:A6"/>
    <mergeCell ref="F2:H2"/>
    <mergeCell ref="B5:B9"/>
    <mergeCell ref="C5:C9"/>
    <mergeCell ref="B23:B33"/>
    <mergeCell ref="C23:C33"/>
    <mergeCell ref="B2:B3"/>
    <mergeCell ref="C2:C3"/>
    <mergeCell ref="D2:D3"/>
    <mergeCell ref="B11:B14"/>
    <mergeCell ref="C11:C14"/>
    <mergeCell ref="B15:B18"/>
    <mergeCell ref="B21:B22"/>
    <mergeCell ref="C21:C22"/>
  </mergeCells>
  <pageMargins left="0.47" right="0.23622047244094491" top="0.19685039370078741" bottom="0.19685039370078741" header="0.15748031496062992" footer="0.15748031496062992"/>
  <pageSetup paperSize="9" scale="9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3" workbookViewId="0">
      <selection activeCell="J48" sqref="J48"/>
    </sheetView>
  </sheetViews>
  <sheetFormatPr defaultRowHeight="15" x14ac:dyDescent="0.25"/>
  <cols>
    <col min="1" max="1" width="7.140625" customWidth="1"/>
    <col min="3" max="3" width="14.7109375" customWidth="1"/>
    <col min="4" max="4" width="18.42578125" customWidth="1"/>
    <col min="6" max="7" width="8.140625" customWidth="1"/>
  </cols>
  <sheetData>
    <row r="1" spans="1:10" x14ac:dyDescent="0.25">
      <c r="D1" t="s">
        <v>210</v>
      </c>
    </row>
    <row r="2" spans="1:10" x14ac:dyDescent="0.25">
      <c r="A2" s="1" t="s">
        <v>1</v>
      </c>
      <c r="B2" s="86" t="s">
        <v>2</v>
      </c>
      <c r="C2" s="86" t="s">
        <v>3</v>
      </c>
      <c r="D2" s="115" t="s">
        <v>4</v>
      </c>
      <c r="E2" s="22" t="s">
        <v>5</v>
      </c>
      <c r="F2" s="131" t="s">
        <v>6</v>
      </c>
      <c r="G2" s="132"/>
      <c r="H2" s="133"/>
      <c r="I2" s="137" t="s">
        <v>7</v>
      </c>
      <c r="J2" s="88" t="s">
        <v>242</v>
      </c>
    </row>
    <row r="3" spans="1:10" x14ac:dyDescent="0.25">
      <c r="A3" s="3"/>
      <c r="B3" s="87"/>
      <c r="C3" s="87"/>
      <c r="D3" s="115"/>
      <c r="E3" s="22" t="s">
        <v>8</v>
      </c>
      <c r="F3" s="134"/>
      <c r="G3" s="135"/>
      <c r="H3" s="136"/>
      <c r="I3" s="138"/>
      <c r="J3" s="88"/>
    </row>
    <row r="4" spans="1:10" x14ac:dyDescent="0.25">
      <c r="B4" s="22"/>
      <c r="C4" s="22"/>
      <c r="D4" s="22"/>
      <c r="E4" s="22"/>
      <c r="F4" s="22" t="s">
        <v>9</v>
      </c>
      <c r="G4" s="22" t="s">
        <v>10</v>
      </c>
      <c r="H4" s="22" t="s">
        <v>11</v>
      </c>
      <c r="I4" s="6" t="s">
        <v>59</v>
      </c>
      <c r="J4" s="88"/>
    </row>
    <row r="5" spans="1:10" x14ac:dyDescent="0.25">
      <c r="B5" s="5"/>
      <c r="C5" s="6" t="s">
        <v>12</v>
      </c>
      <c r="D5" s="7"/>
      <c r="E5" s="7"/>
      <c r="F5" s="7"/>
      <c r="G5" s="7"/>
      <c r="H5" s="7"/>
      <c r="I5" s="7"/>
      <c r="J5" s="58"/>
    </row>
    <row r="6" spans="1:10" x14ac:dyDescent="0.25">
      <c r="B6" s="70">
        <v>200</v>
      </c>
      <c r="C6" s="71" t="s">
        <v>196</v>
      </c>
      <c r="D6" s="11" t="s">
        <v>61</v>
      </c>
      <c r="E6" s="10">
        <v>30</v>
      </c>
      <c r="F6" s="23"/>
      <c r="G6" s="23"/>
      <c r="H6" s="23"/>
      <c r="I6" s="23"/>
      <c r="J6" s="58"/>
    </row>
    <row r="7" spans="1:10" x14ac:dyDescent="0.25">
      <c r="B7" s="70"/>
      <c r="C7" s="71"/>
      <c r="D7" s="11" t="s">
        <v>19</v>
      </c>
      <c r="E7" s="10">
        <v>100</v>
      </c>
      <c r="F7" s="23"/>
      <c r="G7" s="23"/>
      <c r="H7" s="23"/>
      <c r="I7" s="23"/>
      <c r="J7" s="58">
        <v>1</v>
      </c>
    </row>
    <row r="8" spans="1:10" x14ac:dyDescent="0.25">
      <c r="A8" t="s">
        <v>63</v>
      </c>
      <c r="B8" s="70"/>
      <c r="C8" s="71"/>
      <c r="D8" s="11" t="s">
        <v>22</v>
      </c>
      <c r="E8" s="10">
        <v>5</v>
      </c>
      <c r="F8" s="23"/>
      <c r="G8" s="23"/>
      <c r="H8" s="23"/>
      <c r="I8" s="23"/>
      <c r="J8" s="58"/>
    </row>
    <row r="9" spans="1:10" x14ac:dyDescent="0.25">
      <c r="B9" s="70"/>
      <c r="C9" s="71"/>
      <c r="D9" s="42" t="s">
        <v>64</v>
      </c>
      <c r="E9" s="43">
        <v>5</v>
      </c>
      <c r="F9" s="44"/>
      <c r="G9" s="44"/>
      <c r="H9" s="44"/>
      <c r="I9" s="44"/>
      <c r="J9" s="58"/>
    </row>
    <row r="10" spans="1:10" x14ac:dyDescent="0.25">
      <c r="B10" s="80"/>
      <c r="C10" s="83"/>
      <c r="D10" s="11"/>
      <c r="E10" s="10"/>
      <c r="F10" s="10">
        <v>5.12</v>
      </c>
      <c r="G10" s="19">
        <v>6.62</v>
      </c>
      <c r="H10" s="10">
        <v>32.61</v>
      </c>
      <c r="I10" s="10">
        <v>210.13</v>
      </c>
      <c r="J10" s="58"/>
    </row>
    <row r="11" spans="1:10" x14ac:dyDescent="0.25">
      <c r="B11" s="70">
        <v>200</v>
      </c>
      <c r="C11" s="71" t="s">
        <v>197</v>
      </c>
      <c r="D11" s="9" t="s">
        <v>198</v>
      </c>
      <c r="E11" s="18">
        <v>2</v>
      </c>
      <c r="F11" s="18"/>
      <c r="G11" s="18"/>
      <c r="H11" s="18"/>
      <c r="I11" s="18"/>
      <c r="J11" s="58"/>
    </row>
    <row r="12" spans="1:10" x14ac:dyDescent="0.25">
      <c r="B12" s="70"/>
      <c r="C12" s="71"/>
      <c r="D12" s="9" t="s">
        <v>22</v>
      </c>
      <c r="E12" s="18">
        <v>15</v>
      </c>
      <c r="F12" s="18"/>
      <c r="G12" s="18"/>
      <c r="H12" s="18"/>
      <c r="I12" s="18"/>
      <c r="J12" s="58">
        <v>0.65</v>
      </c>
    </row>
    <row r="13" spans="1:10" x14ac:dyDescent="0.25">
      <c r="A13">
        <v>395</v>
      </c>
      <c r="B13" s="70"/>
      <c r="C13" s="71"/>
      <c r="D13" s="9" t="s">
        <v>19</v>
      </c>
      <c r="E13" s="18">
        <v>100</v>
      </c>
      <c r="F13" s="18"/>
      <c r="G13" s="18"/>
      <c r="H13" s="18"/>
      <c r="I13" s="18"/>
      <c r="J13" s="58"/>
    </row>
    <row r="14" spans="1:10" x14ac:dyDescent="0.25">
      <c r="B14" s="70"/>
      <c r="C14" s="71"/>
      <c r="D14" s="9"/>
      <c r="E14" s="18"/>
      <c r="F14" s="18">
        <v>2.79</v>
      </c>
      <c r="G14" s="18">
        <v>3.19</v>
      </c>
      <c r="H14" s="18">
        <v>19.71</v>
      </c>
      <c r="I14" s="18">
        <v>118.69</v>
      </c>
      <c r="J14" s="58"/>
    </row>
    <row r="15" spans="1:10" x14ac:dyDescent="0.25">
      <c r="B15" s="70" t="s">
        <v>241</v>
      </c>
      <c r="C15" s="71" t="s">
        <v>23</v>
      </c>
      <c r="D15" s="9" t="s">
        <v>24</v>
      </c>
      <c r="E15" s="10">
        <v>40</v>
      </c>
      <c r="F15" s="10"/>
      <c r="G15" s="10"/>
      <c r="H15" s="10"/>
      <c r="I15" s="10"/>
      <c r="J15" s="58"/>
    </row>
    <row r="16" spans="1:10" x14ac:dyDescent="0.25">
      <c r="A16">
        <v>3</v>
      </c>
      <c r="B16" s="70"/>
      <c r="C16" s="71"/>
      <c r="D16" s="9" t="s">
        <v>25</v>
      </c>
      <c r="E16" s="10">
        <v>10</v>
      </c>
      <c r="F16" s="10"/>
      <c r="G16" s="10"/>
      <c r="H16" s="10"/>
      <c r="I16" s="10"/>
      <c r="J16" s="61"/>
    </row>
    <row r="17" spans="1:10" x14ac:dyDescent="0.25">
      <c r="B17" s="70"/>
      <c r="C17" s="71"/>
      <c r="D17" s="11"/>
      <c r="E17" s="10"/>
      <c r="F17" s="10">
        <v>3.71</v>
      </c>
      <c r="G17" s="10">
        <v>5</v>
      </c>
      <c r="H17" s="10">
        <v>20.99</v>
      </c>
      <c r="I17" s="10">
        <v>184.21</v>
      </c>
      <c r="J17" s="58"/>
    </row>
    <row r="18" spans="1:10" x14ac:dyDescent="0.25">
      <c r="B18" s="25">
        <v>45</v>
      </c>
      <c r="C18" s="26" t="s">
        <v>199</v>
      </c>
      <c r="D18" s="9" t="s">
        <v>200</v>
      </c>
      <c r="E18" s="10">
        <v>45</v>
      </c>
      <c r="F18" s="10">
        <v>1.8</v>
      </c>
      <c r="G18" s="10">
        <v>1.665</v>
      </c>
      <c r="H18" s="10">
        <v>35.200000000000003</v>
      </c>
      <c r="I18" s="10">
        <v>156.19999999999999</v>
      </c>
      <c r="J18" s="58"/>
    </row>
    <row r="19" spans="1:10" x14ac:dyDescent="0.25">
      <c r="B19" s="10"/>
      <c r="C19" s="9" t="s">
        <v>201</v>
      </c>
      <c r="D19" s="11"/>
      <c r="E19" s="10"/>
      <c r="F19" s="10">
        <f>SUM(F10:F18)</f>
        <v>13.420000000000002</v>
      </c>
      <c r="G19" s="19">
        <f>SUM(G10:G18)</f>
        <v>16.475000000000001</v>
      </c>
      <c r="H19" s="10">
        <f>SUM(H10:H18)</f>
        <v>108.51</v>
      </c>
      <c r="I19" s="10">
        <f>SUM(I10:I18)</f>
        <v>669.23</v>
      </c>
      <c r="J19" s="58">
        <f>SUM(J5:J18)</f>
        <v>1.65</v>
      </c>
    </row>
    <row r="20" spans="1:10" x14ac:dyDescent="0.25">
      <c r="B20" s="10"/>
      <c r="C20" s="24" t="s">
        <v>30</v>
      </c>
      <c r="D20" s="11"/>
      <c r="E20" s="10"/>
      <c r="F20" s="10"/>
      <c r="G20" s="10"/>
      <c r="H20" s="10"/>
      <c r="I20" s="10"/>
      <c r="J20" s="58"/>
    </row>
    <row r="21" spans="1:10" x14ac:dyDescent="0.25">
      <c r="B21" s="126">
        <v>40</v>
      </c>
      <c r="C21" s="83" t="s">
        <v>202</v>
      </c>
      <c r="D21" s="11" t="s">
        <v>42</v>
      </c>
      <c r="E21" s="10">
        <v>30.5</v>
      </c>
      <c r="F21" s="10"/>
      <c r="G21" s="10"/>
      <c r="H21" s="10"/>
      <c r="I21" s="10"/>
      <c r="J21" s="58"/>
    </row>
    <row r="22" spans="1:10" x14ac:dyDescent="0.25">
      <c r="B22" s="127"/>
      <c r="C22" s="129"/>
      <c r="D22" s="11" t="s">
        <v>203</v>
      </c>
      <c r="E22" s="10">
        <v>18</v>
      </c>
      <c r="F22" s="10"/>
      <c r="G22" s="10"/>
      <c r="H22" s="10"/>
      <c r="I22" s="10"/>
      <c r="J22" s="58"/>
    </row>
    <row r="23" spans="1:10" x14ac:dyDescent="0.25">
      <c r="B23" s="127"/>
      <c r="C23" s="129"/>
      <c r="D23" s="11" t="s">
        <v>22</v>
      </c>
      <c r="E23" s="10">
        <v>0.8</v>
      </c>
      <c r="F23" s="10"/>
      <c r="G23" s="10"/>
      <c r="H23" s="10"/>
      <c r="I23" s="10"/>
      <c r="J23" s="58">
        <v>4.5</v>
      </c>
    </row>
    <row r="24" spans="1:10" x14ac:dyDescent="0.25">
      <c r="A24">
        <v>49</v>
      </c>
      <c r="B24" s="127"/>
      <c r="C24" s="129"/>
      <c r="D24" s="11" t="s">
        <v>34</v>
      </c>
      <c r="E24" s="10">
        <v>2.5</v>
      </c>
      <c r="F24" s="10"/>
      <c r="G24" s="10"/>
      <c r="H24" s="10"/>
      <c r="I24" s="10"/>
      <c r="J24" s="58"/>
    </row>
    <row r="25" spans="1:10" x14ac:dyDescent="0.25">
      <c r="B25" s="127"/>
      <c r="C25" s="129"/>
      <c r="D25" s="11"/>
      <c r="E25" s="10"/>
      <c r="F25" s="10">
        <v>0.6</v>
      </c>
      <c r="G25" s="10">
        <v>0.9</v>
      </c>
      <c r="H25" s="10">
        <v>4.5</v>
      </c>
      <c r="I25" s="10">
        <v>25</v>
      </c>
      <c r="J25" s="58"/>
    </row>
    <row r="26" spans="1:10" x14ac:dyDescent="0.25">
      <c r="B26" s="128"/>
      <c r="C26" s="130"/>
      <c r="D26" s="11"/>
      <c r="E26" s="10"/>
      <c r="F26" s="10"/>
      <c r="G26" s="10"/>
      <c r="H26" s="10"/>
      <c r="I26" s="10"/>
      <c r="J26" s="58"/>
    </row>
    <row r="27" spans="1:10" x14ac:dyDescent="0.25">
      <c r="B27" s="70" t="s">
        <v>204</v>
      </c>
      <c r="C27" s="70" t="s">
        <v>205</v>
      </c>
      <c r="D27" s="9" t="s">
        <v>101</v>
      </c>
      <c r="E27" s="18">
        <v>52</v>
      </c>
      <c r="F27" s="18"/>
      <c r="G27" s="18"/>
      <c r="H27" s="18"/>
      <c r="I27" s="18"/>
      <c r="J27" s="58"/>
    </row>
    <row r="28" spans="1:10" x14ac:dyDescent="0.25">
      <c r="B28" s="70"/>
      <c r="C28" s="70"/>
      <c r="D28" s="9" t="s">
        <v>40</v>
      </c>
      <c r="E28" s="18">
        <v>50</v>
      </c>
      <c r="F28" s="18"/>
      <c r="G28" s="18"/>
      <c r="H28" s="18"/>
      <c r="I28" s="18"/>
      <c r="J28" s="58"/>
    </row>
    <row r="29" spans="1:10" x14ac:dyDescent="0.25">
      <c r="B29" s="70"/>
      <c r="C29" s="70"/>
      <c r="D29" s="9" t="s">
        <v>42</v>
      </c>
      <c r="E29" s="18">
        <v>12</v>
      </c>
      <c r="F29" s="18"/>
      <c r="G29" s="18"/>
      <c r="H29" s="18"/>
      <c r="I29" s="18"/>
      <c r="J29" s="58">
        <v>5.75</v>
      </c>
    </row>
    <row r="30" spans="1:10" x14ac:dyDescent="0.25">
      <c r="A30">
        <v>37</v>
      </c>
      <c r="B30" s="70"/>
      <c r="C30" s="70"/>
      <c r="D30" s="9" t="s">
        <v>41</v>
      </c>
      <c r="E30" s="18">
        <v>12</v>
      </c>
      <c r="F30" s="18"/>
      <c r="G30" s="18"/>
      <c r="H30" s="18"/>
      <c r="I30" s="18"/>
      <c r="J30" s="58"/>
    </row>
    <row r="31" spans="1:10" x14ac:dyDescent="0.25">
      <c r="B31" s="70"/>
      <c r="C31" s="70"/>
      <c r="D31" s="9" t="s">
        <v>75</v>
      </c>
      <c r="E31" s="18">
        <v>5</v>
      </c>
      <c r="F31" s="18"/>
      <c r="G31" s="18"/>
      <c r="H31" s="18"/>
      <c r="I31" s="18"/>
      <c r="J31" s="58"/>
    </row>
    <row r="32" spans="1:10" x14ac:dyDescent="0.25">
      <c r="B32" s="70"/>
      <c r="C32" s="70"/>
      <c r="D32" s="9" t="s">
        <v>18</v>
      </c>
      <c r="E32" s="18">
        <v>12</v>
      </c>
      <c r="F32" s="18"/>
      <c r="G32" s="18"/>
      <c r="H32" s="18"/>
      <c r="I32" s="18"/>
      <c r="J32" s="58"/>
    </row>
    <row r="33" spans="1:10" x14ac:dyDescent="0.25">
      <c r="B33" s="70"/>
      <c r="C33" s="70"/>
      <c r="D33" s="9" t="s">
        <v>206</v>
      </c>
      <c r="E33" s="18">
        <v>25</v>
      </c>
      <c r="F33" s="18"/>
      <c r="G33" s="18"/>
      <c r="H33" s="18"/>
      <c r="I33" s="18"/>
      <c r="J33" s="58"/>
    </row>
    <row r="34" spans="1:10" x14ac:dyDescent="0.25">
      <c r="B34" s="70"/>
      <c r="C34" s="70"/>
      <c r="D34" s="9"/>
      <c r="E34" s="18"/>
      <c r="F34" s="18">
        <v>9.75</v>
      </c>
      <c r="G34" s="18">
        <v>11.1</v>
      </c>
      <c r="H34" s="18">
        <v>39.35</v>
      </c>
      <c r="I34" s="18">
        <v>246.64</v>
      </c>
      <c r="J34" s="58"/>
    </row>
    <row r="35" spans="1:10" x14ac:dyDescent="0.25">
      <c r="B35" s="70">
        <v>200</v>
      </c>
      <c r="C35" s="71" t="s">
        <v>207</v>
      </c>
      <c r="D35" s="9" t="s">
        <v>46</v>
      </c>
      <c r="E35" s="18">
        <v>80</v>
      </c>
      <c r="F35" s="18"/>
      <c r="G35" s="18"/>
      <c r="H35" s="18"/>
      <c r="I35" s="18"/>
      <c r="J35" s="58"/>
    </row>
    <row r="36" spans="1:10" x14ac:dyDescent="0.25">
      <c r="B36" s="70"/>
      <c r="C36" s="71"/>
      <c r="D36" s="9" t="s">
        <v>165</v>
      </c>
      <c r="E36" s="18">
        <v>188</v>
      </c>
      <c r="F36" s="18"/>
      <c r="G36" s="18"/>
      <c r="H36" s="18"/>
      <c r="I36" s="18"/>
      <c r="J36" s="58">
        <v>12.52</v>
      </c>
    </row>
    <row r="37" spans="1:10" x14ac:dyDescent="0.25">
      <c r="A37">
        <v>150</v>
      </c>
      <c r="B37" s="70"/>
      <c r="C37" s="71"/>
      <c r="D37" s="9" t="s">
        <v>61</v>
      </c>
      <c r="E37" s="18">
        <v>12</v>
      </c>
      <c r="F37" s="18"/>
      <c r="G37" s="18"/>
      <c r="H37" s="18"/>
      <c r="I37" s="18"/>
      <c r="J37" s="58"/>
    </row>
    <row r="38" spans="1:10" x14ac:dyDescent="0.25">
      <c r="B38" s="70"/>
      <c r="C38" s="71"/>
      <c r="D38" s="9" t="s">
        <v>41</v>
      </c>
      <c r="E38" s="18">
        <v>14</v>
      </c>
      <c r="F38" s="18"/>
      <c r="G38" s="18"/>
      <c r="H38" s="18"/>
      <c r="I38" s="18"/>
      <c r="J38" s="58"/>
    </row>
    <row r="39" spans="1:10" x14ac:dyDescent="0.25">
      <c r="B39" s="70"/>
      <c r="C39" s="71"/>
      <c r="D39" s="9"/>
      <c r="E39" s="18"/>
      <c r="F39" s="18">
        <v>11.25</v>
      </c>
      <c r="G39" s="18">
        <v>7.7</v>
      </c>
      <c r="H39" s="18">
        <v>9.36</v>
      </c>
      <c r="I39" s="18">
        <v>145.77000000000001</v>
      </c>
      <c r="J39" s="58"/>
    </row>
    <row r="40" spans="1:10" x14ac:dyDescent="0.25">
      <c r="B40" s="70">
        <v>200</v>
      </c>
      <c r="C40" s="71" t="s">
        <v>208</v>
      </c>
      <c r="D40" s="11" t="s">
        <v>209</v>
      </c>
      <c r="E40" s="10">
        <v>24</v>
      </c>
      <c r="F40" s="10"/>
      <c r="G40" s="10"/>
      <c r="H40" s="10"/>
      <c r="I40" s="10"/>
      <c r="J40" s="58"/>
    </row>
    <row r="41" spans="1:10" x14ac:dyDescent="0.25">
      <c r="A41">
        <v>332</v>
      </c>
      <c r="B41" s="70"/>
      <c r="C41" s="71"/>
      <c r="D41" s="11" t="s">
        <v>22</v>
      </c>
      <c r="E41" s="10">
        <v>10</v>
      </c>
      <c r="F41" s="10"/>
      <c r="G41" s="10"/>
      <c r="H41" s="10"/>
      <c r="I41" s="10"/>
      <c r="J41" s="58"/>
    </row>
    <row r="42" spans="1:10" x14ac:dyDescent="0.25">
      <c r="B42" s="70"/>
      <c r="C42" s="71"/>
      <c r="D42" s="11"/>
      <c r="E42" s="10"/>
      <c r="F42" s="10">
        <v>0</v>
      </c>
      <c r="G42" s="10">
        <v>0</v>
      </c>
      <c r="H42" s="10">
        <v>30.6</v>
      </c>
      <c r="I42" s="10">
        <v>118</v>
      </c>
      <c r="J42" s="58"/>
    </row>
    <row r="43" spans="1:10" x14ac:dyDescent="0.25">
      <c r="B43" s="25">
        <v>111</v>
      </c>
      <c r="C43" s="26" t="s">
        <v>49</v>
      </c>
      <c r="D43" s="9" t="s">
        <v>83</v>
      </c>
      <c r="E43" s="10">
        <v>111</v>
      </c>
      <c r="F43" s="10">
        <v>3.33</v>
      </c>
      <c r="G43" s="10">
        <v>0</v>
      </c>
      <c r="H43" s="10">
        <v>24.9</v>
      </c>
      <c r="I43" s="10">
        <v>101</v>
      </c>
      <c r="J43" s="58">
        <v>8.77</v>
      </c>
    </row>
    <row r="44" spans="1:10" ht="24.75" x14ac:dyDescent="0.25">
      <c r="A44">
        <v>3</v>
      </c>
      <c r="B44" s="18">
        <v>24</v>
      </c>
      <c r="C44" s="9" t="s">
        <v>51</v>
      </c>
      <c r="D44" s="9" t="s">
        <v>52</v>
      </c>
      <c r="E44" s="10">
        <v>24</v>
      </c>
      <c r="F44" s="5">
        <v>1.65</v>
      </c>
      <c r="G44" s="5">
        <v>0.3</v>
      </c>
      <c r="H44" s="5">
        <v>11.29</v>
      </c>
      <c r="I44" s="5">
        <v>51.6</v>
      </c>
      <c r="J44" s="61"/>
    </row>
    <row r="45" spans="1:10" x14ac:dyDescent="0.25">
      <c r="A45">
        <v>3</v>
      </c>
      <c r="B45" s="18">
        <v>40</v>
      </c>
      <c r="C45" s="9" t="s">
        <v>53</v>
      </c>
      <c r="D45" s="9"/>
      <c r="E45" s="10">
        <v>40</v>
      </c>
      <c r="F45" s="5">
        <v>3</v>
      </c>
      <c r="G45" s="5">
        <v>1.4</v>
      </c>
      <c r="H45" s="5">
        <v>16.7</v>
      </c>
      <c r="I45" s="5">
        <v>85.77</v>
      </c>
      <c r="J45" s="58"/>
    </row>
    <row r="46" spans="1:10" x14ac:dyDescent="0.25">
      <c r="B46" s="27"/>
      <c r="C46" s="11" t="s">
        <v>56</v>
      </c>
      <c r="D46" s="11"/>
      <c r="E46" s="11"/>
      <c r="F46" s="19">
        <f>F25+F34+F39+F42+F43+F44+F45</f>
        <v>29.58</v>
      </c>
      <c r="G46" s="19">
        <f>G25+G34+G39+G42+G43+G44+G45</f>
        <v>21.4</v>
      </c>
      <c r="H46" s="19">
        <f>H25+H34+H39+H42+H43+H44+H45</f>
        <v>136.69999999999999</v>
      </c>
      <c r="I46" s="19">
        <f>I25+I34+I39+I42+I43+I44+I45</f>
        <v>773.78</v>
      </c>
      <c r="J46" s="58">
        <f>SUM(J21:J45)</f>
        <v>31.54</v>
      </c>
    </row>
    <row r="47" spans="1:10" x14ac:dyDescent="0.25">
      <c r="B47" s="27"/>
      <c r="C47" s="11" t="s">
        <v>57</v>
      </c>
      <c r="D47" s="11"/>
      <c r="E47" s="11"/>
      <c r="F47" s="19">
        <f>F19+F46</f>
        <v>43</v>
      </c>
      <c r="G47" s="19">
        <f>G19+G46</f>
        <v>37.875</v>
      </c>
      <c r="H47" s="19">
        <f>H19+H46</f>
        <v>245.20999999999998</v>
      </c>
      <c r="I47" s="19">
        <f>I19+I46</f>
        <v>1443.01</v>
      </c>
      <c r="J47" s="62">
        <f>SUM(J5:J46)/2</f>
        <v>33.19</v>
      </c>
    </row>
  </sheetData>
  <mergeCells count="20">
    <mergeCell ref="B11:B14"/>
    <mergeCell ref="C11:C14"/>
    <mergeCell ref="B15:B17"/>
    <mergeCell ref="C15:C17"/>
    <mergeCell ref="B6:B10"/>
    <mergeCell ref="B40:B42"/>
    <mergeCell ref="C40:C42"/>
    <mergeCell ref="B21:B26"/>
    <mergeCell ref="C21:C26"/>
    <mergeCell ref="B27:B34"/>
    <mergeCell ref="C27:C34"/>
    <mergeCell ref="B35:B39"/>
    <mergeCell ref="C35:C39"/>
    <mergeCell ref="C6:C10"/>
    <mergeCell ref="B2:B3"/>
    <mergeCell ref="C2:C3"/>
    <mergeCell ref="D2:D3"/>
    <mergeCell ref="J2:J4"/>
    <mergeCell ref="F2:H3"/>
    <mergeCell ref="I2:I3"/>
  </mergeCells>
  <pageMargins left="0.39" right="0.23622047244094491" top="0.31496062992125984" bottom="0.19685039370078741" header="0.31496062992125984" footer="0.15748031496062992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Лист12</vt:lpstr>
      <vt:lpstr>Лист8</vt:lpstr>
      <vt:lpstr>Лист9</vt:lpstr>
      <vt:lpstr>Лист10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2020-09-17T10:37:15Z</dcterms:modified>
</cp:coreProperties>
</file>